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C:\Users\fernanda.leite\Downloads\"/>
    </mc:Choice>
  </mc:AlternateContent>
  <xr:revisionPtr revIDLastSave="0" documentId="8_{66122E4F-44C9-4BC4-B2E7-3D9D301F38D9}" xr6:coauthVersionLast="45" xr6:coauthVersionMax="45" xr10:uidLastSave="{00000000-0000-0000-0000-000000000000}"/>
  <bookViews>
    <workbookView xWindow="-120" yWindow="-120" windowWidth="29040" windowHeight="15840" tabRatio="500" xr2:uid="{00000000-000D-0000-FFFF-FFFF00000000}"/>
  </bookViews>
  <sheets>
    <sheet name="ANEXO I-A VERSÃO FINAL" sheetId="1" r:id="rId1"/>
    <sheet name="ITENS EXCLUÍDOS " sheetId="2" r:id="rId2"/>
  </sheets>
  <definedNames>
    <definedName name="_xlnm._FilterDatabase" localSheetId="0" hidden="1">'ANEXO I-A VERSÃO FINAL'!$B$6:$Z$45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46" i="1" l="1"/>
  <c r="G46" i="1"/>
  <c r="P8" i="2" l="1"/>
  <c r="Q8" i="2"/>
  <c r="S8" i="2" s="1"/>
  <c r="P9" i="2"/>
  <c r="Q9" i="2"/>
  <c r="S9" i="2" s="1"/>
  <c r="P10" i="2"/>
  <c r="Q10" i="2"/>
  <c r="S10" i="2"/>
  <c r="J7" i="1" l="1"/>
  <c r="L7" i="1" s="1"/>
  <c r="J8" i="1"/>
  <c r="L8" i="1" s="1"/>
  <c r="J9" i="1"/>
  <c r="L9" i="1" s="1"/>
  <c r="J10" i="1"/>
  <c r="L10" i="1" s="1"/>
  <c r="J11" i="1"/>
  <c r="L11" i="1" s="1"/>
  <c r="J12" i="1"/>
  <c r="L12" i="1" s="1"/>
  <c r="J13" i="1"/>
  <c r="L13" i="1" s="1"/>
  <c r="J14" i="1"/>
  <c r="L14" i="1" s="1"/>
  <c r="J15" i="1"/>
  <c r="L15" i="1" s="1"/>
  <c r="J16" i="1"/>
  <c r="L16" i="1" s="1"/>
  <c r="J17" i="1"/>
  <c r="L17" i="1" s="1"/>
  <c r="J18" i="1"/>
  <c r="L18" i="1" s="1"/>
  <c r="J19" i="1"/>
  <c r="L19" i="1" s="1"/>
  <c r="J20" i="1"/>
  <c r="L20" i="1" s="1"/>
  <c r="J21" i="1"/>
  <c r="L21" i="1" s="1"/>
  <c r="J22" i="1"/>
  <c r="L22" i="1" s="1"/>
  <c r="J23" i="1"/>
  <c r="L23" i="1" s="1"/>
  <c r="J24" i="1"/>
  <c r="L24" i="1" s="1"/>
  <c r="J25" i="1"/>
  <c r="L25" i="1" s="1"/>
  <c r="J26" i="1"/>
  <c r="L26" i="1" s="1"/>
  <c r="J27" i="1"/>
  <c r="L27" i="1" s="1"/>
  <c r="J28" i="1"/>
  <c r="L28" i="1" s="1"/>
  <c r="J29" i="1"/>
  <c r="L29" i="1" s="1"/>
  <c r="J30" i="1"/>
  <c r="L30" i="1" s="1"/>
  <c r="J31" i="1"/>
  <c r="L31" i="1" s="1"/>
  <c r="J32" i="1"/>
  <c r="L32" i="1" s="1"/>
  <c r="J33" i="1"/>
  <c r="L33" i="1"/>
  <c r="J34" i="1"/>
  <c r="L34" i="1" s="1"/>
  <c r="J35" i="1"/>
  <c r="L35" i="1" s="1"/>
  <c r="J36" i="1"/>
  <c r="L36" i="1" s="1"/>
  <c r="J37" i="1"/>
  <c r="L37" i="1" s="1"/>
  <c r="J38" i="1"/>
  <c r="L38" i="1" s="1"/>
  <c r="J39" i="1"/>
  <c r="L39" i="1" s="1"/>
  <c r="J40" i="1"/>
  <c r="L40" i="1" s="1"/>
  <c r="J41" i="1"/>
  <c r="L41" i="1"/>
  <c r="J42" i="1"/>
  <c r="L42" i="1" s="1"/>
  <c r="J43" i="1"/>
  <c r="L43" i="1" s="1"/>
  <c r="J44" i="1"/>
  <c r="L44" i="1" s="1"/>
  <c r="J45" i="1"/>
  <c r="L45" i="1" s="1"/>
  <c r="L46" i="1" l="1"/>
</calcChain>
</file>

<file path=xl/sharedStrings.xml><?xml version="1.0" encoding="utf-8"?>
<sst xmlns="http://schemas.openxmlformats.org/spreadsheetml/2006/main" count="146" uniqueCount="79">
  <si>
    <t>ANEXO I-A</t>
  </si>
  <si>
    <t xml:space="preserve">PREGÃO ELETRÔNICO SRP nº 09/2020 – Aquisição de  Insumos Laboratoriais </t>
  </si>
  <si>
    <t>LISTAGEM DE ITENS</t>
  </si>
  <si>
    <t xml:space="preserve">                   ORGÃO GERENCIADOR LANAGRO-SP                </t>
  </si>
  <si>
    <t>ORGÃOS PARTICIPANTES</t>
  </si>
  <si>
    <t>DEMANDA TOTAL CONSOLIDADA</t>
  </si>
  <si>
    <t>CAMPINAS / JUNDIAI</t>
  </si>
  <si>
    <t>CAMPINAS</t>
  </si>
  <si>
    <t>JUNDIAÍ</t>
  </si>
  <si>
    <t>LFDA PE</t>
  </si>
  <si>
    <t>LFDA MG</t>
  </si>
  <si>
    <t>LFDA PA</t>
  </si>
  <si>
    <t>LFDA GO</t>
  </si>
  <si>
    <t>ÓRGÃOS GERENCIADOR E PARTICIPANTE)</t>
  </si>
  <si>
    <t>ITENS</t>
  </si>
  <si>
    <t>DESCRIÇÃO/ESPECIFICAÇÃO</t>
  </si>
  <si>
    <t>CATMAT</t>
  </si>
  <si>
    <t>UNIDADE DE MEDIDA</t>
  </si>
  <si>
    <t>PEDIDO 
MÍNIMO</t>
  </si>
  <si>
    <t>PEDIDO MÁXIMO</t>
  </si>
  <si>
    <t>PEDIDO MÍNIMO</t>
  </si>
  <si>
    <t>REQUISIÇÃO MINIMA</t>
  </si>
  <si>
    <t>QUANTIDADE TOTAL MÁXIMA</t>
  </si>
  <si>
    <t>VALOR MÁXIMO UNITÁRIO (R$)</t>
  </si>
  <si>
    <t>VALOR MÁXIMO TOTAL (R$)</t>
  </si>
  <si>
    <t>UNIDADE</t>
  </si>
  <si>
    <t>R$ 1.516,48</t>
  </si>
  <si>
    <t>KIT VIDAS UP SALMONELLA (SPT), PARA DETECÇÃO DE SALMONELLA SPP PELO MÉTODO DE TRIAGEM ATRAVÉS DO USO DO EQUIPAMENTO MINI VIDAS. 
CONTEÚDO DETALHADO DO KIT PARA 60 TESTES: 08 FRASCOS DE SUPLEMENTO SALMONELLA SUPP, 60 BARRETES SPT STR, 60 CONES SPT SPR, CALIBRADOR SPT (1 X 6 ML) S1, CONTROLE POSITIVO SPT (1 X 6 ML), CONTROLE NEGATIVO (1 X 6 ML) C2,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t>
  </si>
  <si>
    <t>R$ 1.242,51</t>
  </si>
  <si>
    <t>KIT VIDAS SALMONELLA (SLM), PARA DETECÇÃO DE SALMONELLA SPP PELO MÉTODO DE TRIAGEM ATRAVÉS DO USO DO EQUIPAMENTO MINI VIDAS. KIT COM CAPACIDADE PARA 60 TESTES:60 FRASCOS COM 10 ML DE CALDO SALMONELLA XPRESS (SX2), 60 BARRETES SLM, 60 CONES SLM, CALIBRADOR SLM (1 X 6 ML), CONTROLE POSITIVO SLM (1 X 6 ML), CONTROLE NEGATIVO SLM (1 X 6 ML), 1 CARTÃO MLE, 1 BARRA PARA FECHAR,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t>
  </si>
  <si>
    <t>R$ 2.234,16</t>
  </si>
  <si>
    <t>KIT VIDAS LISTERIA MONOCYTOGENES II (LMO2), PARA DETECÇÃO DE LISTERIA MONOCYTOGENES PELO MÉTODO DE TRIAGEM ATRAVÉS O USO DO EQUIPAMENTO MINI VIDAS. KIT COM CAPACIDADE PARA 60 TESTES: 60 FRASCOS COM 225 ML DE CALDO HALF FRASER, 60 FRASCOS COM 10 ML DE CALDO FRASER; 60 BARRETES LMO2, 60 CONES LMO2, CALIBRADOR LMO2 (1 X 6 ML), CONTROLE POSITIVO (1 X 6 ML), CONTROLE NEGATIVO (1 X 6 ML), 1 CARTÃO MLE, 1 BARRA PARA FECHAR,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t>
  </si>
  <si>
    <t>6 TRANSFERIDO COMO 82</t>
  </si>
  <si>
    <t>7 TRANSFERIDO COMO 83</t>
  </si>
  <si>
    <t>8 NÃO FOI TRANSFERIDO</t>
  </si>
  <si>
    <t>PREGÃO ELETRÔNICO SRP nº 16/2020 – Aquisição de  Equipamentos</t>
  </si>
  <si>
    <t>BALANÇA DE PRECISÃO COM AS SEGUINTES CARACTERÍSTICAS TÉCNICAS: CARGA MÁXIMA DE NO MÍNIMO 10 KG, RESOLUÇÃO MÍNIMA DE 0,01 G (DUAS CASAS DECIMAIS), REPETIBILIDADE DE 8 MG OU MENOR, LINEARIDADE DE +/- 20 MG OU MENOR, TEMPO DE ESTABILIZAÇÃO MÁXIMO DE 1,5 SEGUNDOS, PESO MÍNIMO (TÍPICO USP) 10 G OU MENOR. DEVE POSSUIR DISPLAY COM TELA SENSÍVEL AO TOQUE, DO TIPO TOUCHSCREEN. INTERFACE RS232 INCORPORADA E POSSIBILIDADE DE INSTALAÇÃO DE UMA SEGUNDA OPÇÃO (BLUETOOTH, ETHERNET, E OUTRAS); INDICADOR DE NÍVEL DIGITAL NO VISOR DA BALANÇA. COMPROVAR NA APRESENTAÇÃO DA PROPOSTA QUE O EQUIPAMENTO OFERTADO TEM ASSISTÊNCIA TÉCNICA AUTORIZADA NO BRASIL, COM GARANTIA DE FABRICAÇÃO MÍNIMA DE 12 MESES A CONTAR DA DATA DE INSTALAÇÃO, MANUAL DE INSTRUÇÕES E ASSISTÊNCIA TÉCNICA PERMANENTE. DEVERÁ SER REALIZADA A CALIBRAÇÃO RBC NO LOCAL DE INSTALAÇÃO DA BALANÇA PARA OS PONTOS 10G; 100G; 1000G; 5000G E 10000G. O EQUIPAMENTO DEVERÁ ATENDER AO SEGUINTE CRITÉRIO DE ACEITAÇÃO NA CALIBRAÇÃO: O ERRO MAIS INCERTEZA DA BALANÇA DEVE SER INFERIOR OU IGUAL À 0,01G PARA OS PONTOS DE 10G E 100G; E 0,02G PARA OS DEMAIS PONTOS. MODELOS DE REFERÊNCIA: BALANÇA METTLER TOLEDO XSR10002S, BALANÇA SARTORIUS CUBIS 10202S OU SIMILAR.</t>
  </si>
  <si>
    <t>BOMBA DOSADORA PARA TRANSFERÊNCIA DE MEIOS DE CULTURA COM CAPACIDADE DE DOSAGEM ENTRE 1 ML E 4999 ML OU FAIXA MAIS AMPLA, COM VARIAÇÃO DE VOLUME DE NO MÁX 2%. DEVE POSSIBILITAR O PREENCHIMENTO DE TUBOS, PLACAS DE PETRI E GARRAFAS DE FORMA CONTÍNUA, EM DOSES OU MULTIDOSES. DEVE PERMITIR PROGRAMAÇÃO DO INTERVALO DE DOSAGEM ENTRE 0,5 SEGUNDO A 1 MINUTO OU EM FAIXA MAIS AMPLA. O FLUXO DEVE SER IGUAL OU SUPERIOR A 1,0 L/MIN. DEVE APRESENTAR LEITURA E AJUSTE DIGITAL DO FLUXO, VOLUME DE DOSAGEM E INTERVALO DE DOSAGEM. O EQUIPAMENTO DEVE ACOMPANHAR OS ITENS NECESSÁRIOS PARA A TRANSFERÊNCIA DO LÍQUIDO (MANGUEIRAS E OUTROS ACESSÓRIOS), CONSIDERANDO UM RAIO DE ALCANCE DE 2 METROS. O CONJUNTO DE DISTRIBUIÇÃO (MANGUEIRAS E ACESSÓRIOS) DEVE SER AUTOCLAVÁVEL, PARA GARANTIR A ESTERILIDADE DAS SUPERFÍCIES QUE ENTREM EM CONTATO COM O MEIO DE CULTURA. A CONSTRUÇÃO DO GABINETE DEVE SER EM AÇO INOX E O EQUIPAMENTO NÃO DEVE TER MAIS DE 30 CM EM CADA UMA DAS DIMENSÕES (ALTURA, LARGURA E PROFUNDIDADE). ALIMENTAÇÃO DE 127 E/OU 220V. COMO PARÂMETRO DE SEGURANÇA, DEVE APRESENTAR PROTEÇÃO PARA SOBREAQUECIMENTO. COMPROVAR NA APRESENTAÇÃO DA PROPOSTA QUE O EQUIPAMENTO OFERTADO TEM ASSISTÊNCIA TÉCNICA AUTORIZADA NO BRASIL, COM GARANTIA DE FABRICAÇÃO MÍNIMA DE 12 MESES A CONTAR DA DATA DE INSTALAÇÃO, MANUAL DE INSTRUÇÕES E ASSISTÊNCIA TÉCNICA PERMANENTE.</t>
  </si>
  <si>
    <t>CABINE DE BIOSSEGURANÇA CLASSE II A2; TAMPO EM AÇO INOXIDÁVEL COM CANTOS ARREDONDADOS, JANELA FRONTAL COM ABERTURA TOTAL PARA COLOCAÇÃO DE EQUIPAMENTOS DENTRO DA CABINE, INCLINAÇÃO DE 10° PARA MELHOR ERGONOMIA DE TRABALHO, ABERTURA DESLIZANTE VERTICAL E SISTEMA DE TRAVAMENTO; ESTRUTURA EM AÇO GALVANIZADO COM PINTURA EPÓXI ANTIMICROBIANA GARANTINDO MÁXIMA PROTEÇÃO PARA O PRODUTO CONTRA POSSÍVEIS PARTÍCULAS EXTERNAS CONTAMINANTES E TAMBÉM DE CONTAMINAÇÕES CRUZADAS; EM CONFORMIDADE COM A NORMA EUROPÉIA EN12469: 2000 (NSF49), CADA CABINE DEVE SER INDIVIDUALMENTE TESTADA E CERTIFICADA; - NO MÍNIMO FILTRO HEPA H14 COM EFICIÊNCIA 99.999% OU DE FILTRAGEM SUPERIOR; COM CONTROLE INTELIGENTE MICROPROCESSADO PARA TODAS AS FUNÇÕES - MOSTRADOR LCD DE FÁCIL LEITURA; - QUALQUER ALTERAÇÃO NAS FUNÇÕES DO EQUIPAMENTO ACIONA O ALARME VISUAL; - BAIXA MANUTENÇÃO COM COMPENSAÇÃO AUTOMÁTICA DE FLUXO DE AR, REDUÇÃO DE RUÍDO E VIBRAÇÕES, CONTADOR DE HORAS DE UTILIZAÇÃO; - DIMENSÃO EXTERNA MÁXIMA (SEM A BASE): 1050 X 760 X 1400 MM (LARGURA X PROFUNDIDADE X ALTURA SEM A BASE); - DIMENSÃO INTERNA MÍNIMA: 915 X 580 X 570MM (L X P X A); - SISTEMA ELÉTRICO 220 V / 60 HZ - VELOCIDADES MÉDIAS DE FLUXO DE AR: ENTRADA 0,45M/S - EMISSÃO DE RUÍDO &lt;62 DBA (NSF49) E &lt;59DBA (EN12469); - CONTROLE DA LUZ UV: TER SEU TEMPO DE FUNCIONAMENTO PROGRAMADO, FUNCIONAR SOMENTE COM A JANELA FRONTAL FECHADA, DESLIGANDO AUTOMATICAMENTE COM SUA ABERTURA; INCLUSO: EQUIPAMENTO COM 02 TOMADAS ELÉTRICAS (220 V), SUPORTE COM RODÍZIOS, FILTROS DE REPOSIÇÃO E LAMPADA UV EXTRA. O FORNECEDOR SE RESPONSABILIZARÁ PELA INSTALAÇÃO DO EQUIPAMENTO, INCLUINDO ACESSÓRIOS QUE SEJAM NECESSÁRIOS, GARANTINDO SEU PLENO FUNCIONAMENTO, E TREINAMENTO DOS TÉCNICOS; NECESSÁRIO TER SERVIÇO DE ASSISTÊNCIA TÉCNICA PERMANENTE NO BRASIL. INCLUSO: INSTALAÇÃO DO EQUIPAMENTO, MANUAL DE INSTRUÇÕES. APOS INSTALAÇÃO REALIZAR CERTIFICAÇÃO NO LOCAL SEGUNDO A ISO 14644/RDC-17/IEST 002.3/NBR 15767 OU EQUIVALENTE.  O EQUIPAMENTO E TODOS OS SEUS ACESSÓRIOS DEVEM TER ORIGEM DE FABRICAÇÃO EM LINHA DE PRODUÇÃO, GARANTINDO QUE SEJAM ESTANDARDIZADOS E MAIS PRECISOS, GARANTINDO TAMBEM QUE ACESSORIOS POSTERIORMENTE ADQUIRIDOS FUNCIONEM PERFEITAMENTE. MARCA E MODELO DE REFERÊNCIA: ESCO AIRSTREAM – AC2-3S8, SIMILAR OU SUPERIOR.</t>
  </si>
  <si>
    <t>CABINE DE SEGURANÇA BIOLÓGICA CLASSE II A1 COM ÁREA DE TRABALHO CLASSIFICADA COMO ISO CLASSE 5 DE ACORDO COM NBR ISO 14644-1 E PROJETADA DE ACORDO COM A NORMA NSF-49 (USA). A CABINE DEVE TRABALHAR COM 70% DE RECIRCULAÇÃO SENDO QUE 30% DO AR DEVE SER EXAURIDO APÓS PASSAR POR FILTRO HEPA. O EQUIPAMENTO DEVE SER CONSTRUÍDO EM CHAPA DE AÇO CARBONO COM TRATAMENTO ANTICORROSIVO E ACABAMENTO PINTADO COM TINTA À BASE DE POLIURETANO. MESA DE TRABALHO CONSTRUÍDA EM CHAPA DE AÇO INOX COM ACABAMENTO ESCOVADO GRANA 120 E DIVIDIDA EM BANDEJAS PARA FACILITAR A LIMPEZA E A DESINFECÇÃO. MOTOVENTILADORES DE INSUFLAMENTO E EXAUSTÃO EQUIPADOS COM PROTEÇÃO TÉRMICA. JANELA FRONTAL TIPO BASCULANTE, CONFECCIONADA EM VIDRO TEMPERADO DE MÁXIMA VISIBILIDADE. ÁREA DE ACESSO À SUPERFÍCIE DE TRABALHO COM ALTURA DE 200 MM. ILUMINAÇÃO COM LÂMPADAS FLUORESCENTES INTERNAS AO EQUIPAMENTO. INSUFLAMENTO E EXAUSTÃO: FILTROS HEPA, CLASSE H14 DE ACORDO COM EN 1822, COM EFICIÊNCIA DE 99,995% PARA PARTÍCULAS MAIORES QUE 0,3 ΜM E COM DIMENSÕES CONFORME PADRÃO INTERNACIONAL. TELA DE PROTEÇÃO EM ALUMÍNIO PARA PROTEÇÃO DO FILTRO HEPA DE INSUFLAMENTO LOCALIZADO NO TETO DA ÁREA DE TRABALHO. BASE DE APOIO CONSTRUÍDA EM AÇO CARBONO COM TRATAMENTO ANTICORROSIVO E ACABAMENTO PINTADO COM TINTA À BASE DE POLIURETANO, DOTADA DE RODÍZIOS GIRATÓRIOS COM FREIO. NÍVEL DE RUÍDO ABAIXO DE 70 DBA. PLUGUE PARA TOMADA PADRÃO 3 PINOS/10A /220V. PAINEL ELETRÔNICO DE ACIONAMENTO TOUCHSCREEN CONTENDO: TELA COLORIDA DE 4,3 POLEGADAS TOUCHSCREEN, BOTÕES DE ACIONAMENTO NA PRÓPRIA TELA, INDICADOR VISUAL PARA SATURAÇÃO DOS FILTROS HEPA, CONTROLE ELETRÔNICO DA VELOCIDADE, TIMER LIGA/DESLIGA DA CABINE, HORÍMETROS PARA FUNCIONAMENTO DA CABINE E LÂMPADA GERMICIDA, ALARMES SONOROS E AVISOS PARA SEGURANÇA DO USUÁRIO, DATA E HORA, DATA DA ÚLTIMA CERTIFICAÇÃO AUTORIZADA E HISTÓRICO DE REGISTROS E OCORRÊNCIAS. DIMENSÕES EXTERNAS MÁXIMAS (AXLXP): 2.175 MM X 965 MM X 750 MM. DIMENSÕES INTERNAS MÍNIMAS (AXLXP): 580 MM X 905 MM X 600 MM. O FORNECEDOR DEVERÁ REALIZAR A CERTIFICAÇÃO DA CABINE IN LOCO. É IMPRESCINDÍVEL QUE AS DIMENSÕES EXTERNAS NÃO EXCEDAM AS DESCRITAS, UMA VEZ QUE HÁ LIMITAÇÃO DE ESPAÇO FÍSICO PARA MOBILIDADE E INSTALAÇÃO DO EQUIPAMENTO. O TAMANHO DO EQUIPAMENTO DEVE PERMITIR SUA PASSAGEM POR PORTAS COM, NO MÁXIMO, 80 CM DE LARGURA. O FORNECEDOR SERÁ RESPONSÁVEL PELO INSTALAÇÃO E TREINAMENTO DOS ANALISTAS. REFERÊNCIA: CABINE DE SEGURANÇA BIOLÓGICA CLASSE II TIPO A1, MODELO BIOSAFE 09 A1, MARCA VECO OU SIMILAR.</t>
  </si>
  <si>
    <t xml:space="preserve">CÂMARA PARA ESTERILIZAÇÃO POR RADIAÇÃO UV. ESTRUTURA EXTERNA E PORTA EM CHAPA DE AÇO COM TRATAMENTO ANTICORROSIVO E CÂMARA INTERNA EM AÇO INOX COM ACABAMENTO ESPELHADO. O EQUIPAMENTO DEVE CONTER LÂMPADAS UV QUE PERMITAM A ESTERILIZAÇÃO DE TODOS OS MATERIAIS ALOCADOS NA CÂMARA INTERNA. DEVE CONTER CESTOS E/OU PRATELEIRAS PARA ACOMODAÇÃO DOS MATERIAIS NO INTERIOR DO EQUIPAMENTO. VOLUME INTERNO DA CÂMARA ENTRE 200 E 450 LITROS. O EQUIPAMENTO DEVE POSSUIR CHAVE LIGA/DESLIGA, APRESENTAR CONTROLE DIGITAL DE TEMPERATURA E PAINEL INFORMATIVO DO TEMPO DE VIDA ÚTIL DAS LÂMPADAS. DEVE OCORRER DESLIGAMENTO AUTOMÁTICO DAS LÂMPADAS AO ABRIR A PORTA. ALIMENTAÇÃO DE 127 E/OU 220V. O EQUIPAMENTO OFERTADO DEVE TER ASSISTÊNCIA TÉCNICA AUTORIZADA NO BRASIL, COM GARANTIA DE FABRICAÇÃO MÍNIMA DE 12 MESES, MANUAL DE INSTRUÇÕES E ASSISTÊNCIA TÉCNICA PERMANENTE. </t>
  </si>
  <si>
    <t>CENTRÍFUGA REFRIGERADA DE BANCADA, MICROPROCESSADA COM CAPACIDADE DE NO MÍNIMO 4 FRASCOS DE 290 ML. VELOCIDADE MÁXIMA DE NO MÍNIMO 15.000 RPM COM INCREMENTOS DE 10RPM. FORÇA CENTRÍFUGA MÁXIMA DE NO MÍNIMO 24.400 XG, COM INCREMENTOS DE 10XG. COM CONTROLE DE TEMPERATURA DE -20°C A + 40°C COM INCREMENTOS DE 1°C.
MOTOR POR INDUÇÃO MAGNÉTICA COM FREQUÊNCIA CONTROLADA, LIVRE DE ESCOVAS E DE MANUTENÇÃO. PROTEÇÃO CONTRA DESBALANCEAMENTO. TAMPA COM TRAVA AUTOMÁTICA DURANTE O CICLO DE CENTRIFUGAÇÃO. DISPOSITIVO PARA ABERTURA DA TAMPA EM CASO DE EMERGÊNCIA. RECONHECIMENTO AUTOMÁTICO DE ROTORES. PROTEÇÃO CONTRA GOTEJAMENTO DA TAMPA E CONTRA SUPERAQUECIMENTO DO MOTOR E CÂMARA DE CENTRIFUGAÇÃO. CÂMARA DE CENTRIFUGAÇÃO EM AÇO INOX. TAMPA DA CENTRÍFUGA COM VISOR PARA MEDIÇÃO COM TACÔMETRO. COM PROGRAMA DE RESFRIAMENTO QUE PERMITE PRÉVIA REFRIGERAÇÃO DA CÂMARA DE CENTRIFUGAÇÃO. 
OPÇÕES PARA CONTROLE DE TEMPO ATRAVÉS DO TIMER PROGRAMÁVEL DE 1 SEGUNDO ATÉ 99 H, 59 MIN E 59 SEG, OPÇÃO PARA CORRIDA CONTÍNUA E TECLA PARA CICLOS CURTOS DE CENTRIFUGAÇÃO.
ACOMODA PELO MENOS 8 TIPOS DIFERENTES DE ROTORES, INTERCAMBIÁVEIS, SENDO ALGUNS DELES POSSÍVEIS PARA APLICAÇÕES CITOLÓGICAS, OU SEJA, CENTRIFUGAÇÃO DE AMOSTRAS EM LÂMINAS DE VIDRO O QUE TORNA O EQUIPAMENTO ADEQUADO PARA AS MAIS VARIADAS APLICAÇÕES. OPÇÃO DE ROTORES COM TAMPAS DE PROTEÇÃO BIOLÓGICA, QUE EVITAM A FORMAÇÃO DE AEROSSÓIS DENTRO DA CÂMARA DE CENTRIFUGAÇÃO, PERMITINDO O MANUSEIO DE AMOSTRAS DE RISCO BIOLÓGICO. OPÇÃO PARA CONTAGEM DO TEMPO DE CENTRIFUGAÇÃO AO INICIAR A CICLAGEM OU QUANDO ATINGIR A VELOCIDADE MÁXIMA.
MEMÓRIA PARA 98 PROGRAMAS DE CENTRIFUGAÇÃO COMPLETOS COM RECALL. PAINEL DIGITAL FRONTAL PARA VISUALIZAÇÃO DOS PARÂMETROS DE CENTRIFUGAÇÃO. OS PARÂMETROS DE CENTRIFUGAÇÃO VISUALIZADOS EM TEMPO REAL SÃO: VELOCIDADE EM RPM, FORÇA CENTRÍFUGA RELATIVA EM G, RAIO DO ROTOR, TEMPO DE CENTRIFUGAÇÃO, TEMPERATURA, RAMPAS DE ACELERAÇÃO E DESACELERAÇÃO, E NÚMERO DE PROGRAMAS DE CENTRIFUGAÇÃO. PARÂMETRO DE CENTRIFUGAÇÃO SELECIONADO FICA MEMORIZADO MESMO QUE A CENTRÍFUGA SEJA DESLIGADA. PERMITE ALTERAÇÃO DOS PARÂMETROS DE CENTRIFUGAÇÃO DURANTE A CORRIDA DO CICLO. TAXAS DE TEMPO PARA ACELERAÇÃO E DESACELERAÇÃO EFETUADAS EM NÍVEIS DE 1- 9. TAXA DE DESACELERAÇÃO COM FREIO E SEM FREIO. NA OPÇÃO SEM FREIO, É POSSÍVEL AJUSTAR A VELOCIDADE ONDE O FREIO SERÁ DESATIVADO, REGULÁVEL DE 50RPM ATÉ VELOCIDADE MÁXIMA DO ROTOR EM INCREMENTOS DE 10RPM.DIMENSÕES APROXIMADAS DE: 418 X 457 X 750 MM (ALTURA X COMPRIMENTO X PROFUNDIDADE). PESO DE NO MÁXIMO: 82 KG. INCLUSO: ROTOR SWING-OUT COM 4 POSIÇÕES, VELOCIDADE MÁXIMA DE NO MÍNIMO 5.000 RPM E FORÇA CENTRÍFUGA MÁXIMA DE NO MÍNIMO 4.860 XG. QUATRO CAÇAPAS EM METAL PARA FRASCOS ATÉ 290ML COM TAMPAS DE PROTEÇÃO BIOLÓGICA PARA CONTENÇÃO DE AEROSSÓIS. AS CAÇAPAS DEVERÃO SER HERMÉTICAS E REMÓVIVEIS. QUATRO ADAPTADORES PARA PELO MENOS 36 TUBOS DE 15 ML DE FUNDO CÔNICO. QUATRO ADAPTADORES PARA PELO MENOS 16 TUBOS DE 50ML DE FUNDO CÔNICO. QUATRO ADAPTADORES PARA PELO MENOS 24 TUBOS DE 30 ML DE FUNDO REDONDO. MARCA DE REFERÊNCIA: CENTRÍFUGA REFRIGERADA DE BANCADA HETTICH MODELO ROTINA 380R E SEUS RESPECTIVOS ACESSÓRIOS. O FORNECEDOR SERÁ RESPONSÁVEL PELO INSTALAÇÃO E TREINAMENTO DOS ANALISTAS. REFERÊNCIA: CENTRÍFUGA REFRIGERADA DE BANCADA, MODELO ROTINA 380R MARCA HETTICH OU SIMILAR.</t>
  </si>
  <si>
    <t>CHAPA AQUECEDORA COM AGITAÇÂO COM TENSÃO DE 220 VOLTS COM PLACA VIDRO-CERÂMICA COM DIMENSÕES APROXIMADAS DE 180 MILÍMETROS DE LARGURA E 130 MILÍMETROS DE PROFUNDIDADE. AQUECIMENTO COM CAPACIDADE DE TEMPERATURA NA FAIXA ENTRE 50 E 550 GRAUS CELSIUS (TEMPERATURA MÍNIMA DE 50 GRAUS CELSIUS OU MENOR E TEMPERATURA MÁXIMA DE 550 GRAU CELSIUS OU MAIOR) COM CONTROLADOR DE TEMPERATURA DIGITAL MICROPROCESSADO COM SISTEMA PID COM PRECISÃO DE MAIS OU MENOS 2 GRAUS CELSIUS. REFERÊNCIA: CORNING 6798-400D OU SIMILAR.</t>
  </si>
  <si>
    <t>CRIOSCÓPIO. O EQUIPAMENTO DEVE OPERAR CONFORME O DISPOSTO NA NORMA ISO 5764/ IDF 108 E ATENDER ÀS SEGUINTES EXIGÊNCIAS: DEVE POSSUIR COMPARTIMENTO PARA A ALIMENTAÇÃO DE MÚLTIPLAS AMOSTRAS, DE FORMA QUE SEJA POSSÍVEL POSICIONAR NO EQUIPAMENTO NO MÍNIMO 12 AMOSTRAS POR VEZ. AS AMOSTRAS ASSIM POSICIONADAS NO EQUIPAMENTO DEVEM SER IDENTIFICADAS POR MEIO DE SOFTWARE, QUE PERMITA A RECUPERAÇÃO DOS RESULTADOS E DADOS ANALÍTICOS POR MEIO DE HISTÓRICO QUE ARMAZENE OU PERMITA A RECUPERAÇÃO DE NÃO MENOS QUE 100 RESULTADOS. DEVE OFERECER RESOLUÇÃO IGUAL OU MAIOR A 0,001°C EM UM INTERVALO NÃO INFERIOR A 0,000°C A -1,000 °C. DEVE APRESENTAR CALIBRAÇÃO AUTOMATIZADA COM DOIS PONTOS, COM OPÇÃO DE ALTERAR O VALOR DO PONTO DE CONGELAMENTO DAS SOLUÇÕES UTILIZADAS PARA CALIBRAÇÃO. DEVE APRESENTAR REPRODUTIBILIDADE/ REPETITIVIDADE MENOR OU IGUAL A ±0,0025°C. DEVE PERMITIR A EMISSÃO DE RESULTADOS EM GRAUS CELCIUS (°C) OU GRAUS HORTVET (°H). DEVE OPERAR NORMALMENTE EM TEMPERATURA AMBIENTE COM VARIAÇÕES ENTRE 15°C A 35°C SEM NECESSIDADE DE BANHO DE REFRIGERAÇÃO ADICIONAL OU OUTRO EQUIPAMENTO. DEVE APRESENTAR OPÇÃO DE INTERFACE COM COMPUTADOR. DEVE APRESENTAR OPÇÃO DE INTERFACE IMPRESSORA E/OU PEN DRIVE. O EQUIPAMENTO DEVE VIR COM O SOFTWARE COM LICENÇA VITALÍCIA QUE PERMITA O ADEQUADO USO DE TODAS AS SUAS FUNÇÕES; COM OPÇÕES DE IDIOMA EM PORTUGUÊS E/ OU INGLÊS. DEVE APRESENTAR GARANTIA MÍNIMA DE 2 ANOS A CONTAR DA DATA DA ENTREGA NO LFDA-SP. COMPROVAR NA APRESENTAÇÃO DA PROPOSTA QUE O EQUIPAMENTO POSSUI ASSISTÊNCIA TÉCNICA AUTORIZADA NO BRASIL. DEVE VIR ACOMPANHADO DE 01 FRASCO DE LÍQUIDO PARA BANHO DE RESFRIAMENTO (500ML); 02 FRASCOS CONTENDO CADA UMA DAS DUAS SOLUÇÕES DE CALIBRAÇÃO COM PELO MENOS 250 ML CADA; 50 TUBOS PARA CRIOSCOPIA COMPATÍVEIS COM O EQUIPAMENTO, DEMAIS CONSUMÍVEIS NECESSÁRIOS PARA O ADEQUADO USO DO EQUIPAMENTO NA ROTINA LABORATORIAL E MANUAL DE INSTRUÇÕES; DEVERÁ VIR ACOMPANHADO DA IMPRESSORA COM ROLO PARA IMPRESSÃO. MODELOS DE REFERÊNCIA: MODELO CRYOSTAR AUTOMATIC, DA MARCA FUNKE GERBER; MODELO CRYOSCOPE C1A AUTOMAT DA MARCA GERBER INSTRUMENTS OU SIMILAR.</t>
  </si>
  <si>
    <t>DESTILADOR DE NITROGÊNIO, APLICÁVEL PARA DESTILAÇÕES DE NITROGÊNIO TOTAL PELO PRINCÍPIO KJELDAHL. DETERMINAÇÕES INDIVIDUAIS, ADAPTÁVEIS A VÁRIOS TIPOS DE RECIPIENTES: PRINCIPALMENTE PARA TUBO MACRO 50MM DE DIÂMETRO E 250MM DE ALTURA. DEVEM SER ENTREGUES 25 TUBOS MACRO 50MM DE DIÂMETRO E 250MM DE ALTURA COMPATÍVEIS COM O SISTEMA DE DIGESTÃO BLOCO DIGESTOR DA MARCONI MA 851.  ESTRUTURA: CAIXA EM CHAPA INOX AISI 430 COM PINTURA ELETROSTÁTICA EM EPÓXI; DIMENSÕES APROXIMADAS (MM): L=320 X P=270 X A=760; AQUECIMENTO: 1 RESISTÊNCIA DE AÇO INOX 1500W; CALDEIRA: EMBUTIDA, GERADA A VAPOR. CAPACIDADE 2 LITROS COM VÁLVULA PARA DRENAGEM E LAVAGEM; CONTROLADOR DE TEMPERATURA: ELETRÔNICO COM VARIAÇÃO DE POTÊNCIA; ENCHIMENTO DA CALDEIRA: SEMI-AUTOMÁTICO COM ÁGUA DE RUA OU DESTILADA E INDICAÇÃO LUMINOSA; ALÍVIO DE PRESSÃO DA CALDEIRA: VÁLVULA DE PRESSÃO ÚNICO SENTIDO, PARA PROTEÇÃO DA CALDEIRA DURANTE A CONTRAÇÃO, EVITANDO REFLUXO; ADIÇÃO DE SOLUÇÃO DE HIDRÓXIDO DE SÓDIO: COPO DOSADOR GRADUADO, COMANDO MANUAL COM VÁLVULA STOP FLOW; PROTEÇÃO DA DESTILAÇÃO: DUAS BOLAS DE KJELDAHL SOBREPOSTAS, INSTALADAS ENTRE A CALDEIRA E O CONDENSADOR; CONDENSADOR: 1 CONDENSADOR TIPO SERPENTINA; SUPORTE PARA O FRASCO DE COLETA: COM REGULAGEM DE ALTURA; ILUMINAÇÃO: INTERNA PARA VISUALIZAÇÃO DO PROCESSO E LEDS INDICATIVOS DE NÍVEL E AQUECIMENTO; PROTEÇÃO DO TUBO DE DESTILAÇÃO: ACRÍLICO; ALIMENTAÇÃO: 220V; MANUAL DE INSTRUÇÕES; REFERÊNCIA: MA036 MARCONI OU SIMILAR.</t>
  </si>
  <si>
    <t>ESTABILIZADOR COM REGULADOR DE TENSÃO, 1500 W, BIVOLT/115 V,  REGULAÇÃO AUTOMÁTICA DE VOLTAGEM (AVR), ESTABILIZA TENSÃO MESMO EM REDES ELÉTRICAS COM TENSÃO MUITO ALTA OU MUITO BAIXA, FILTRO DE RUÍDOS ATENUA RUÍDOS EMI/RFI, QUE PODEM CAUSAR MAU FUNCIONAMENTO E TRAVAMENTOS DOS EQUIPAMENTOS PROTEGIDOS, PROTEÇÃO CONTRA SOBREAQUECIMENTO, PROTEÇÃO CONTRA SOBRECARGA, PROTEÇÃO CONTRA SUBTENSÃO E SOBRETENSÃO, LED INDICATORS, QUANTIDADE DE TOMADAS DE SAÍDA: MÍNIMO 6. - ESTILO DE TOMADA: NBR14136, FREQUÊNCIA DE ENTRADA: 60 HZ, TIPO DE CONEXÃO DE ENTRADA: NBR 14136,  DIMENSÕES MÁXIMAS DE ALTURA: 180MM , 18.0CM, DIMENSÕES MÁXIMAS DE LARGURA: 167MM , 16.7CM, DIMENSÕES MÁXIMAS DE PROFUNDIDADE: 285MM , 28.5CM, APROVAÇÕES INMETRO E GARANTIA PADRÃO: 1 ANO, REPARO OU SUBSTITUIÇÃO.</t>
  </si>
  <si>
    <t>ESTUFA DE ESTERILIZAÇÃO E SECAGEM DE BANCADA, 150 LITROS. CAIXA EXTERNA EM CHAPA DE AÇO TRATADO E PINTURA ELETROSTÁTICA ANTICORROSIVA; CAIXA INTERNA EM CHAPA DE AÇO TRATADO E PINTURA RESISTENTES À ALTAS TEMPERATURAS; CIRCULAÇÃO E RENOVAÇÃO DE AR POR CONVECÇÃO NATURAL;  CONTROLADOR DE TEMPERATURA: ELETRÔNICO MICROPROCESSADO, PID, COM SENSOR TIPO PT100, LEITURA DIGITAL; FAIXA DE TEMPERATURA: AMBIENTE +7ºC A 200ºC; RESISTÊNCIAS: BLINDADA EM INOX; PROTEÇÃO TÉRMICA: CONTROLADOR ELETROMECÂNICO AJUSTÁVEL PELO OPERADOR CONTRA SUPERAQUECIMENTO; ALIMENTAÇÃO: 220 VOLTS; MEDIDAS INTERNAS APROXIMADAS: 60X50X50 (LARG. X PROF. X ALT.); ACOMPANHA MANUAL DE INSTRUÇÃO E BANDEJAS INTERNAS; O FORNECEDOR SE RESPONSABILIZARÁ PELA INSTALAÇÃO DO EQUIPAMENTO, E TREINAMENTO DOS TÉCNICOS; NECESSÁRIO TER SERVIÇO DE ASSISTÊNCIA TÉCNICA PERMANENTE NO BRASIL. A ESTUFA DEVE VIR ACOMPANHADA DE CERTIFICADO DE CALIBRAÇÃO RBC (REDE BRASILEIRA DE CALIBRAÇÃO), EM TRÊS PONTOS NA FAIXA DE TEMPERATURA ENTRE 60 E 110°C, APRESENTANDO ERRO MAIS INCERTEZA MENOR QUE 6°C E CERTIFICADO DE QUALIFICAÇÃO TÉRMICA RBC. O CERTIFICADO DEVERÁ TER SIDO EMITIDO A NO MÁXIMO 30 DIAS DA ENTREGA DO EQUIPAMENTO.</t>
  </si>
  <si>
    <t xml:space="preserve">FREEZER LABORATORIAL COM TEMPERATURA PADRÃO DE OPERAÇÃO DE -30°C. QUE CONTE COM ALARMES AUDITIVOS E VISUAIS QUE SEJAM ACIONADOS QUANDO DE DESVIOS DA TEMPERATURA, INTERRUPÇÕES DE ENERGIA ELÉTRICA E BAIXO NÍVEL DE CARREGAMENTO DA BATERIA. COM TERMÔMETRO PARA CONFERÊNCIA DA TEMPERATURA, DISPOSITIVO VISUAL QUE INFORME ERROS DE OPERAÇÃO E PAINÉIS DE CONTROLE QUE PERMANEÇAM FUNCIONANDO MESMO QUANDO DA INTERRUPÇÃO DE ENERGIA ELÉTRICA. DEVE CONTAR COM PORTAS QUE TENHAM FECHAMENTO AUTOMÁTICO E CIRCULAÇÃO DE AR FORÇADA QUE REESTABELEÇA A TEMPERATURA APÓS ABERTURA DAS MESMAS, DEGELO DO TIPO AUTOMÁTICO OU FROST-FREE. DEVE POSSUIR MECANISMO QUE ADÉQUE O FUNCIONAMENTO DO COMPRESSOR AO PADRÃO DE USO DO EQUIPAMENTO OU POSSUIR CONSUMO DE ENERGIA INFERIOR A 10 KWH/24H. COM GÁS REFRIGERANTE ISENTO DE CFC E RUÍDO EM FUNCIONAMENTO DE NO MÁXIMO 60 DB. QUE TENHA CIRCULAÇÃO DE AR TAL QUE MANTENHA A HOMOGENEIDADE DA TEMPERATURA. DIMENSÕES EXTERNAS DE, NO MÁXIMO, 100 CM DE PROFUNDIDADE E 75 CM DE LARGURA. DIMENSÕES INTERNAS DE, NO MÍNIMO, 65 CM DE PROFUNDIDADE, 60 CM DE LARGURA E 1,40 CM DE ALTURA. COM, NO MÍNIMO, 7 GAVETAS DE EXTENSÃO TOTAL EM AÇO INOXIDÁVEL. QUE TENHA ASSISTÊNCIA TÉCNICA NO TERRITÓRIO NACIONAL E VENHA ACOMPANHADO DE MANUAL DE OPERAÇÃO. MODELO DE REFERÊNCIA: THERMO FISHER SCIENTIFIC TSX 2330LD OU SIMILAR. </t>
  </si>
  <si>
    <t>HOMOGENEIZADOR PERISTÁLTICO COM CONTROLE DIGITAL, TECLADO E TELA LCD, BARRA DE TEMPO DECORRIDO, VELOCIDADE DE HOMOGENEIZAÇÃO AJUSTÁVEL, COM CAPACIDADE DE MISTURA DE AMOSTRA EM SACOS DE ATÉ 400 ML, PÁS DESMONTÁVEIS DE AÇO INOXIDÁVEL, GAVETA DE DESCARTE INTEGRADA, CÂMARA DE MISTURA HERMÉTICA, PROTEÇÃO DO MOTOR E DA MÁQUINA COM INTERRUPTOR DE CORRENTE, SEM ACESSO À CÂMARA DURANTE A OPERAÇÃO, PORTA ATIVADA NO INÍCIO/FIM, COM VOLTAGEM DE 115 V ± 10 %/50- 60 HZ/1 A OU 230 V ± 10 %/50-60 HZ/0,5 A, COM TIMER AJUSTÁVEL PARA 10 S. A 3 MIN OU CONTÍNUO, DIMENSÕES APROXIMADAS COM LARGURA 400 MM, ALTURA 330 MM, PROFUNDIDADE 380 MM E PESO APROXIMADO DE 21 KG.
O EQUIPAMENTO DEVERÁ ESTAR ACOMPANHADO DE MANUAL EM PORTUGUÊS E O FORNECEDOR SE RESPONSABILIZARÁ PELA INSTALAÇÃO DO EQUIPAMENTO, GARANTINDO SEU PLENO FUNCIONAMENTO E O TREINAMENTO DOS TÉCNICOS PARA A UTILIZAÇÃO DO MESMO.
MODELOS DE REFERÊNCIA: 1) SMASHER - BIOMÉRIEUX - 2) INT-BAGMIXER 400 SW - INTERSCIENCE OU SIMILAR</t>
  </si>
  <si>
    <t>INCUBADORA DE CULTURA DE CÉLULAS DE CO2 DE BANCADA, CONSTRUÍDA COM PAREDES TRIPLAS E JAQUETA DE ÁGUA, FAIXA DE TEMPERATURA: + 5ºC ACIMA DA TEMPERATURA AMBIENTE ATÉ + 55ºC, CONTROLE DE SENSIBILIDADE DA TEMPERATURA: 0.1º C, ESTABILIDADE DA TEMPERATURA: 0.1ºC, UNIFORMIDADE DA TEMPERATURA: 0.2ºC, FAIXA DE CONTROLE DE CO2: 0% Á 20%, ESTABILIDADE DE CO2: 0.1%, UMIDADE RELATIVA: 95% A 37ºC, ALARME VISUAL E SONORO PARA INTERRUPÇÃO DE ENERGIA; DESVIO DE TEMPERATURA. PORTA INTERNA DE VIDRO. ORIFÍCIO DE ACESSO PARA AMOSTRAGEM DA CÂMARA COM FILTRO. SENSOR DE CO2 TIPO CONDUTIVIDADE TÉRMICA COM GARANTIA CONTRA DEFEITOS DURANTE 02 ANOS. ACOMPANHA PELO MENOS 04 PRATELEIRAS REMOVÍVEIS PERFURADAS EM AÇO INOX, 1 KIT EXTRA PARA SUBSTITUIR FILTROS, INCLUI HEPA, INLINE, E PORTA DE ACESSO; GRAMPO DE PAREDE P/GARRAFA DE CO2 INCLUINDO SUPORTE DE CILINDRO COM CORREIA; 1 REGULADOR DE GÁS CO2 DOIS ESTÁGIOS, BASE COM RODÍZIOS E SUPORTE PARA A INCUBADORA. CAPACIDADE DE APROXIMADAMENTE 180 LITROS. A EMPRESA DEVE SE RESPONSABILIZAR PELA ENTREGA, A INSTALAÇÃO E O TREINAMENTO DOS TÉCNICOS DO LFDA NO SEU USO, GARANTINDO O SEU PLENO FUNCIONAMENTO E A GARANTIA DE PELO MENOS UM ANO.   DIMENSÕES INTERNAS APROXIMADAS: 541 X 681 X 508 MM (L X A X P) DIMENSÕES EXTERNAS APROXIMADAS: 660 X 1003 X 635 MM (L X A X P). CONTROLADOR DE TEMPERATURA COM CERTIFICADO DE CALIBRAÇÃO RBC PARA OS PONTOS 37°C. QUALIFICAÇÃO TÉRMICA RBC PARA A TEMPERATURA 37°C EM, PELO MENOS, 9 PONTOS, POR UM PERÍODO DE 2 HORAS E INTERVALO DE 20 SEGUNDOS. A QUALIFICAÇÃO TÉRMICA E CALIBRAÇÃO DO CONTROLADOR DE TEMPERATURA DEVEM SER FEITAS ANTES DA ENTREGA DO EQUIPAMENTO E OS CERTIFICADOS DE CALIBRAÇÃO DEVERÃO SER ENTREGUES JUNTO COM O EQUIPAMENTO. MARCA DE REFERÊNCIA: THERMO SCIENTIFIC SERIES 3, MODELO 4111, SIMILAR OU SUPERIOR.</t>
  </si>
  <si>
    <t>ISOLADOR PARA PINTOS. CARACTERÍSTICAS: CONFECCIONADO EM PVC, ALUMÍNIO NAVAL, POLICARBONATO E BASE EM AÇO INOX. DEVE POSSUIR PAINEL PARA EXAUSTÃO DE AR E TRABALHAR COM PRESSÃO EXCLUSIVAMENTE NEGATIVA. CARACTERÍSTICAS TÉCNICAS: CORPO CONFECCIONADO EM ALUMÍNIO NAVAL E PVC, COMEDOURO INTERNO EM AÇO INOX, LÂMPADA INTERNA DE AQUECIMENTO, BEBEDOUROS INTERNOS DE PLÁSTICO, PISOS EM AÇO INOX, COLETOR DE FEZES EM POLIPROPILENO, TAMPA COM TRAVAS E VEDAÇÃO DE SILICONE, AS LUVAS PARA MANEJO FEITAS EM VINISAN, COM CORTINA PROTETORA DE LUVAS PARA QUE OS PINTINHOS NÃO ENTREM NAS LUVAS, CAIXA INTERNA EM PVC, PORTO DE PASSAGEM SECO COM 400 MM EM PVC, CHASSIS E BASE EM AÇO INOX, PAINEL EM ALUMÍNIO NAVAL COM PINTURA EM EPÓXI, FILTROS PARA EXAUSTÃO DE AR HEPA E ENTRADA DE AR PASSIVA HEPA. DIMENSÕES MÁXIMAS: 1123 MM C X 829 MM P X 2000 MM A. A EMPRESA DEVE SE RESPONSABILIZAR PELA ENTREGA, A INSTALAÇÃO, O TREINAMENTO DOS TÉCNICOS DO LFDA NO SEU USO, GARANTINDO O SEU PLENO FUNCIONAMENTO, GARANTIA DE PELO MENOS UM ANO, E ASSISTÊNCIA TÉCNICA NO BRASIL. APÓS A INSTALAÇÃO, REALIZAR CERTIFICAÇÃO NO LOCAL CONFORME ISO 14644 OU IEST 002.3 OU NSF-49 (MEDIÇÃO DA CONTAGEM DE PARTÍCULAS, MEDIÇÃO DA VELOCIDADE DO FLUXO DE AR E DETERMINAÇÃO DO NÚMERO DE TROCAS, MEDIÇÃO DO DIFERENCIAL DE PRESSÃO INTERNA, TESTE DE FUMAÇA, ENSAIO DE INTEGRIDADE E ESTANQUEIDADE DOS FILTROS ABSOLUTOS (HEPA/ULPA) E COLOCAÇÃO DE SELO DE CERTIFICAÇÃO). MARCA/MODELO DE REFERÊNCIA: ALESCO CÓD. 3245. ISOLADOR PARA PINTOS, SIMILAR OU SUPERIOR.</t>
  </si>
  <si>
    <t>CONJUNTO DE ACESSÓRIOS PARA O GRUPO DE ISOLADORES - COMPOSTO DE 1 (UM) SISTEMA DE PULVERIZAÇÃO (ATOMIZADOR), RESISTENTE A ÁCIDOS, CONFECCIONADO EM AÇO INOX E CORPO EM POLIPROPILENO, REVÓLVER ATOMIZADOR PARA A PULVERIZAÇÃO DE SOLUÇÕES UTILIZADAS NA ESTERILIZAÇÃO QUÍMICA, COMPRESSOR, CARRINHO E MANGUEIRA PERMITINDO TOTAL MOBILIDADE. 1 (UMA) MÁSCARA DE PROTEÇÃO PARA A PULVERIZAÇÃO DE ÁCIDOS, COM PROTEÇÃO AOS OLHOS, NARIZ E BOCA, FILTRO ADEQUADO AO USO DE SOLUÇÃO PARA ESTERILIZAÇÃO EM ISOLADORES (COM REFIL DOS FILTROS); SISTEMA DETECTOR PARA GASES - EQUIPAMENTO PARA DETECTAR VAZAMENTO DE ALTA SENSIBILIDADE, CILINDRO COM GÁS FREON; 1 (UM ) CONJUNTO COMPLETO DE FILTRO POR ISOLADOR TOTALIZANDO 4 JOGOS AVULSOS DE FILTROS (COMPOSTO DE 8 UNIDADES DO FILTRO ISOLADOR TIPO HEPA REDONDO E 4 UNIDADES DO FILTRO SAIDA AL-20 HEPA. A EMPRESA DEVE SE RESPONSABILIZAR PELA ENTREGA, A INSTALAÇÃO, O TREINAMENTO DOS TÉCNICOS DO LFDA NO SEU USO, GARANTINDO O SEU PLENO FUNCIONAMENTO, GARANTIA DE PELO MENOS UM ANO, E ASSISTÊNCIA TÉCNICA NO BRASIL. MARCA / MODELO DE REFERÊNCIA: ALESCO / ACESSORIOS ISOLADOR DE AVES - SISTEMA DE PULVERIZAÇÃO (CÓD. 1882) FILTRO ISOLADOR TIPO HEPA REDONDO (CÓD. 1614) FILTRO SAIDA AL-20 HEPA (CÓD. 5103), SIMILAR OU SUPERIOR.</t>
  </si>
  <si>
    <t>MICROCENTRIFUGA DE BANCADA PROGRAMÁVEL; CONTROLE DIGITAL MICROPROCESSADO; INDICAÇÃO DA VELOCIDADE CONFIGURADA E ATUAL; SELEÇÃO DE VELOCIDADE EM RPM E FORÇA-G; PROGRAMAÇÃO RÁPIDA E SIMPLES DOS VALORES DE TEMPO, VELOCIDADE;  TEMPORIZADOR DE 50 S ATÉ 99 H 59 MIN OU MODO CONTÍNUO;   DESLIGAMENTO AUTOMÁTICO EM CASO DE DESBALANCEAMENTO DO ROTOR; TRAVA AUTOMÁTICA DA TAMPA COM O MOTOR EM FUNCIONAMENTO; SISTEMA AUTOMÁTICO DE IDENTIFICAÇÃO DE ROTORES; CÂMARA INTERNA EM AÇO INOX. BAIXO NÍVEL DE RUÍDO MESMO EM ROTAÇÃO MÁXIMA; SINAL SONORO PARA AVISO DO FIM DE OPERAÇÃO; DIMENSÕES MÁXIMAS (LXAXP): 35 X 35 X 42 CM; PESO MÁXIMO: 30 KG; POTÊNCIA: 500 W; VOLTAGEM: 230V/ 50-60 HZ; PRODUXIDO EM CONFORMIDADE COM IEC 61010; INCLUINDO ROTOR DE ÂNGULO FIXO DE ALTA VELOCIDADE COM CAPACIDADE PARA NO MÍNIMO 40 TUBOS DE 1.5 / 2.0 ML;CAPAZ DE NO MÍNIMO ATINGIR VELOCIDADE DE 14.000 RPM COMO O ROTOR SOLICITADO; GARANTIA, COM CERTIFICADO DE CALIBRAÇÃO DA ROTAÇÃO EM LABORATÓRIO ACREDITADO RBC, COM ROTOR ÂNGULO FIXO SOLICITADO A 12.000 RPM; NECESSÁRIO TER SERVIÇO DE ASSISTÊNCIA TÉCNICA PERMANENTE NO BRASIL. INCLUSO: MANUAL DE INSTRUÇÕES; O FORNECEDOR SE RESPONSABILIZARÁ PELA INSTALAÇÃO DO EQUIPAMENTO E TREINAMENTO DOS TÉCNICOS.</t>
  </si>
  <si>
    <t>MOINHO DE FACAS PARA HOMOGENEIZAÇÃO DE AMOSTRAS COM ALTO TEOR DE ÁGUA OU GORDURA E DE PRODUTOS SECOS, MOLES E SEMIDUROS. QUE SE DESTINE TANTO A PRÉ-TRITURAÇÃO, QUANTO A TRITURAÇÃO FINA, PERMITINDO GRANULOMETRIA INICIAL DE PELO MENOS 40 MM E FINAL DE NO MÁXIMO 300 UM. MOTOR DE PELO MENOS 1000 W, CÂMARA DE MOAGEM DE PELO MENOS 700 ML, E VELOCIDADE AJUSTÁVEL E VARIÁVEL DE ATÉ PELO MENOS 10.000 POR MINUTO. QUE POSSIBILITE A ARMAZENAGEM DE PELO MENOS 4 PROGRAMAS DE MOAGEM. PESO INFERIOR A 20 KG. CASO O EQUIPAMENTO SEJA COMPATÍVEL COM RECIPIENTES RETSCH GM 200, DEVERÁ VIR ACOMPANHADO DE 10 RECIPIENTES DE MOAGEM DE AÇO INOXIDÁVEL, 10 FACAS DE MOAGEM DE AÇO INOXIDÁVEL E 10 TAMPAS DE REDUÇÃO QUE PERMITAM A MOAGEM DE AMOSTRAS DE 150 A 300 ML. CASO NÃO HAJA COMPATIBILIDADE ENTRE O EQUIPAMENTO E OS RECIPIENTES RETSCH GM 200,  DEVERÁ VIR ACOMPANHADO DE 30 RECIPIENTES DE MOAGEM DE AÇO INOXIDÁVEL, 30 FACAS DE MOAGEM DE AÇO INOXIDÁVEL E 30 TAMPAS DE REDUÇÃO QUE PERMITAM A MOAGEM DE AMOSTRAS DE 150 A 300 ML. ACOMPANHADO DE CONSUMÍVEIS QUE POSSIBILITEM MANUTENÇÃO PREVENTIVA FEITA PELO USUÁRIO POR PELO MENOS 12 MESES. COM ASSISTÊNCIA TÉCNICA NO TERRITÓRIO NACIONAL E ACOMPANHADO DE MANUAL DE OPERAÇÃO. MODELO DE REFERÊNCIA RETSCH GM 200, SIMILAR OU SUPERIOR.</t>
  </si>
  <si>
    <t>ESPECTRÔMETRO DE EMISSÃO ATÔMICA COM PLASMA DE NITROGÊNIO POR MICRO-ONDAS (MP-AES) COM MÓDULO DE GERAÇÃO DE HIDRETOS (MSIS), CILINDRO DE ARGÔNIO PARA IGNIÇÃO DO PLASMA (INCLUINDO REGULADOR E TUBOS), AMOSTRADOR AUTOMÁTICO, GERADOR DE NITROGÊNIO A PARTIR DE AR COMPRIMIDO, SOLUÇÃO PADRÃO DE CALIBRAÇÃO DE COMPRIMENTO DE ONDA, SOLUÇÃO PADRÃO MRC DE 1000MG/KG PARA AS, B, CA, CO, CU, CD, CR, FE, MN, MO, NI, P, PB E ZN; BOMBA PERISTÁLTICA COM TUBOS; INCLUIR PELO MENOS UMA TOCHA SOBRESSALENTE, UM NEBULIZADOR CONCÊNTRICO INERTE E UM NEBULIZADOR PARA CAPTAÇÃO DA AMOSTRA DE 0,2-2,5 ML/MINUTO E PARA ALTOS NÍVEIS DE PARTÍCULAS. DEVE INCLUIR TAMBÉM A LINHA DE GASES, COMPRESSOR DE AR ISENTO DE ÓLEO, COM O CONJUNTO DE SECADOR E FILTROS DE AR COMPATÍVEL COM O DIMENSIONAMENTO DO EQUIPAMENTO E GERADOR DE NITROGÊNIO, SISTEMA DE EXAUSTÃO DE GASES, SOFTWARE E COMPUTADOR. ALIMENTAÇÃO DO EQUIPAMENTO E ACESSÓRIOS 220V. O EQUIPAMENTO DEVE RECEBER QUALIFICAÇÃO, A SER REALIZADA NO LOCAL DE INSTALAÇÃO DO EQUIPAMENTO. O FORNECEDOR É RESPONSÁVEL PELA INSTALAÇÃO E TREINAMENTO DOS ANALISTAS. DEVE ACOMPANHAR CONSUMÍVEIS SOBRESSALENTES PARA PELO MENOS UMA SUBSTITUIÇÃO.</t>
  </si>
  <si>
    <t>REFRIGERADOR PARA LABORATÓRIO DE AMPLA CAPACIDADE DE ARMAZENAMENTO, COM CAPACIDADE EFETIVA MÍNIMA DE 680 LITROS, DIMENSÕES INTERNAS DE APROXIMADAMENTE 650 MM DE LARGURA X 710 MM DE PROFUNDIDADE X 1500 MM DE ALTURA E DIMENSÕES EXTERNAS APROXIMADAS DE 770 MM DE LARGURA X 907 MM DE PROFUNDIDADE X 1955 MM DE ALTURA,ACABAMENTO INTERNO E EXTERNO EM ACRÍLICO EM AÇO ZINCADO, PORTA COM PAINEL DUPLO DE VIDRO, FECHO AUTOMÁTICO, ISOLAMENTO EM ESPUMA RÍGIDA DE POLIURETANO LIVRE DE CFC, COM NO MÍNIMO 4 PRATELEIRAS/GAVETAS EM AÇO COM CAPACIDADE INDIVIDUAL DE SUPORTE DE ATÉ 50 KG POR GAVETA, MÉTODO DE REFRIGERAÇÃO COM CIRCULAÇÃO DE AR FORÇADA COM VENTOINHA ÚNICA PERMITINDO UNIFORMIDADE DA TEMPERATURA EM TODA A EXTENSÃO DA CABINE, ESPECIALMENTE APÓS ABERTURAS DE PORTA, COMPRESSOR 220W HERMÉTICO ROTATIVO, FORNECENDO RÁPIDA REFRIGERAÇÃO PARA MANUTENÇÃO DA TEMPERATURA INTERNA A UM NÍVEL CONSTANTE, EVAPORADOR TIPO TUBULAR FIN, CONDENSADOR TIPO ARAMADO, DESIGN SEM FILTROS, COM FLUÍDO DE REFRIGERAÇÃO CFC FREE, DEGELO REALIZADO AUTOMATICAMENTE, MAS APENAS QUANDO REQUERIDO PELO USUÁRIO, SEM A NECESSIDADE DE DESLIGAR O REFRIGERADOR,  PAINEL DE CONTROLE DE FÁCIL ACESSO E VISOR DIGITAL COM AJUSTES DE TEMPERATURA DE 2°C A 23°C, COM RESOLUÇÃO DE 1°C, DE FÁCIL LEITURA, COM SISTEMA DE ALARME SONORO E VISUAL PARA AVISO DE ANORMALIDADES DE TEMPERATURA (ALTA OU BAIXA) NO INTERIOR DA CÂMARA, PORTA ENTREABERTA E COM ALARME DE CONEXÃO REMOTA, LÂMPADA INTERNA 20WX 1 FLUORESCENTE, DEVENDO POSSUIR SISTEMA PARA INDICAR FALHA DE ENERGIA, POR EXEMPLO, KIT DE BATERIA PARA O ALARME SONORO, ESPECIFICAÇÕES ELÉTRICAS PARA 115 V, 60 HZ, ACOMPANHADO DE MANUAL EM PORTUGUÊS. 
O FORNECEDOR SERÁ RESPONSÁVEL PELO FORNECIMENTO DOS ACESSÓRIOS NECESSÁRIOS PARA O PERFEITO FUNCIONAMENTO DO REFRIGERADOR, COMO TAMBÉM PELO FORNECIMENTO DE CABOS, TOMADAS E “PLUGS” QUE SE FIZEREM NECESSÁRIOS PARA A INSTALAÇÃO.
O FORNECEDOR TAMBÉM SERÁ RESPONSÁVEL PELA INSTALAÇÃO DO EQUIPAMENTO E TREINAMENTO DOS ANALISTAS. 
MODELO DE REFERÊNCIA: MPR-722 - MARCA PANASONIC, SIMILAR OU SUPERIOR</t>
  </si>
  <si>
    <t>SELADORA PARA PAPEL GRAU CIRÚRGICO COM CORTADOR TIPO GUILHOTINA 30CM. SELADORA ESPECÍFICA PARA ROLOS PAPEL GRAU-CIRÚRGICO - CONTROLE DIGITAL DE TEMPERATURA AJUSTÁVEL ATÉ 300ºC; - ESPESSURA DE SELAGEM DE 13 MM CONFORME NORMAS INTERNACIONAIS; - CONTROLE ELETRÔNICO DE TEMPO DE SELAGEM COM ALARME SONORO; - SELAGEM RÁPIDA E EFICIENTE PARA ROLOS DE ATÉ 30 CM DE LARGURA; - SISTEMA DE CORTE, COM 30 CM DE LARGURA E COM FACA DE DUPLO CORTE; - POSSUI SUPORTE PARA COLOCAÇÃO DOS ROLOS A SEREM SELADOS; CARACTERÍSTICAS TÉCNICAS: DIMENSÕES EXTERNAS APROXIMADAS (CXLXA): 400 X 420 X 210MM. VOLTAGEM 220 VOLTS TEMPERATURA DIGITAL AJUSTÁVEL ATÉ 300ºC. POTÊNCIA 200 WATTS. ÁREA DE SELAGEM 300MM. ESPESSURA DA SOLDA 13MM. GARANTIA 12 MESES. REFERÊNCIA: SELADORA SELAPACK SM 300 PLUS OU SIMILAR.</t>
  </si>
  <si>
    <t xml:space="preserve">TERMO-HIGRO-BARÔMETRO DIGITAL COM CAPACIDADE PARA MEDIR TEMPERATURA, UMIDADE E PRESSÃO ATMOSFÉRICA AMBIENTE. O EQUIPAMENTO DEVE CONTER VISOR EM LCD COM CAPACIDADE DE DEMONSTRAÇÃO EM TEMPO REAL DOS PARÂMETROS. AS LEITURAS DE TEMPERATURA, UMIDADE E PRESSÃO ATMOSFÉRICA DEVEM SER REALIZADAS NAS SEGUINTES UNIDADES DE MEDIDA: °C (GRAUS CELSIUS), %UR (% UMIDADE RELATIVA) E HPA (HECTOPASCAL), RESPECTIVAMENTE. O EQUIPAMENTO DEVE TER CAPACIDADE PARA REALIZAR MEDIÇÕES NA FAIXA DE TRABALHO QUE COMPREENDE DE: 5 A 40°C, 10 A 90% UR E 800 A 1050 HPA. A RESOLUÇÃO DO EQUIPAMENTO DEVE SER DE PELO MENOS 0,1°C, 0,1%UR E 0,1HPA. TODOS OS ACESSÓRIOS E MANUAIS DEVEM ACOMPANHAR O EQUIPAMENTO. O EQUIPAMENTO DEVERÁ SER CALIBRADO POR LABORATÓRIO PERTENCENTE À REDE BRASILEIRA DE CALIBRAÇÃO (RBC/INMETRO), EM 3 PONTOS ESCOLHIDOS PELO LFDA DENTRO DA FAIXA DE 5ºC A 40ºC, 3 PONTOS ESCOLHIDOS PELO LFDA DENTRO DA FAIXA DE 10 A 90% E 3 PONTOS ESCOLHIDOS PELO LFDA DENTRO DA FAIXA DE 800 A 1050 HPA. OS PONTOS PARA CADA EQUIPAMENTO ADQUIRIDO SERÃO INFORMADOS PELO LFDA NO MOMENTO DA EMISSÃO DO EMPENHO. O CRITÉRIO PARA ACEITAÇÃO (ERRO MAIS INCERTEZA) SERÁ ±1 ºC PARA TEMPERATURA, 5% PARA UMIDADE E 3 HPA PARA PRESSÃO. EQUIPAMENTO COM VARIAÇÃO MAIOR QUE O CRITÉRIO DE ACEITAÇÃO NÃO SERÁ ACEITO. O EQUIPAMENTO DEVE ACOMPANHAR O RESPECTIVO CERTIFICADO DE CALIBRAÇÃO INDIVIDUAL COM IDENTIFICAÇÃO UNÍVOCA DO EQUIPAMENTO EMITIDO POR LABORATÓRIO DA REDE BRASILEIRA DE CALIBRAÇÃO RBC. AS CALIBRAÇÕES DEVEM SER REALIZADAS NO MÁXIMO 30 DIAS ANTES DA DATA DA ENTREGA DO PRODUTO. </t>
  </si>
  <si>
    <r>
      <t xml:space="preserve">TERMÔMETRO DE SUPERFÍCIE </t>
    </r>
    <r>
      <rPr>
        <sz val="11"/>
        <color rgb="FF0000CC"/>
        <rFont val="Calibri"/>
        <family val="2"/>
        <scheme val="minor"/>
      </rPr>
      <t>(CONTATO), COM TERMOPAR CRUZADO</t>
    </r>
    <r>
      <rPr>
        <sz val="10"/>
        <color rgb="FF000000"/>
        <rFont val="Arial"/>
      </rPr>
      <t>, ADEQUADO PARA MEDIÇÕES EM SUPERFÍCIES IRREGULARES, FAIXA DE MEDIÇÃO: -50 A +350°C (POR UM CURTO PERÍODO ATÉ +500°C), EXATIDÃO: ±(1°C + 1% DO VM), RESOLUÇÃO: 0,1°C, TEMPO DE REAÇÃO T90: T99 = 5S, TIPO DE BATERIA: 3 AAA MICRO BATERIAS, DURABILIDADE: 1000H, TIPO DE DISPLAY: LCD, TEMPERATURA DE OPERAÇÃO: 0 A +40°C,  GARANTIA DE 2 ANOS CONTRA DEFEITO DE FABRICAÇÃO DIRETO COM O FORNECEDOR, CALIBRAÇÃO RBC NOS PONTOS  0º C, 5º C, 8º C, 15º C, 25º C, 30º C, ERRO MÁXIMO PERMITIDO 1º C, CRITÉRIO DE ACEITAÇÃO DO FABRICANTE.</t>
    </r>
  </si>
  <si>
    <t>INSERTO/GAVETA COM VÁLVULAS DE JATO DE ÁGUA PARA LAVAGEM DE BALÕES, ERLENMEYERS, GARRAFAS, PROVETAS, E FRASCOS DIVERSOS COM ALTURA 225 MM OU MENOR. CAPACIDADE PARA PELO MENOS 40 PEÇAS POR ANDAR/BANDEJA (DEVE POSSUIR PELO MENOS 40 INJETORES POR ANDAR/BANDEJA). PODE SER FORMADO POR UM ACESSÓRIO ÚNICO OU A COMBINAÇÃO DE 2 ACESSÓRIOS.  REFERÊNCIA: 2 INSERTOS MIELE A 302/3 (11116960), GAVETA SMEG LM40SDS, SIMILAR OU SUPERIOR.</t>
  </si>
  <si>
    <t>INSERTO/GAVETA COM VÁLVULAS DE JATO DE ÁGUA PARA LAVAGEM DE  BALÕES, ERLENMEYERS, GARRAFAS, PROVETAS, E FRASCOS DIVERSOS COM ALTURA 225 MM OU MENOR. CAPACIDADE PARA PELO MENOS 64 PEÇAS (DEVE POSSUIR PELO MENOS 64 INJETORES) POR CICLO DE LAVAGEM. PODE SER FORMADO POR UM ACESSÓRIO ÚNICO OU A COMBINAÇÃO DE 2 ACESSÓRIOS. REFERÊNCIA: 2  INSERTOS MIELE A  302/3 (11116960), GAVETA SMEG LM80DS, SIMILAR OU SUPERIOR.</t>
  </si>
  <si>
    <t>GAVETA/INSERTO COM VÁLVULAS DE JATO DE ÁGUA PARA LAVAGEM DE TUBOS DE ENSAIO E DE VIALS. CAPACIDADE PARA PELO MENOS 98 TUBOS. SE NECESSÁRIO, DEVE ACOMPANHAR TAMPA PARA PREVENIR QUE AS VIDRARIAS SEJAM JOGADAS PARA FORA DO RACK PELA PRESSÃO DA ÁGUA NO INSERTO. REFERÊNCIA: INSERTO MIELE A 304 (9862570), GAVETA SMEG KP100DS, SIMILAR OU SUPERIOR.</t>
  </si>
  <si>
    <t xml:space="preserve">CESTO/SUPORTE PARA PLACA DE PETRI OU VIDRARIAS SIMILARES COM CERCA DE 100 MM DE DIÂMETRO. USO NA BANDEJA/GAVETA INFERIOR. CAPACIDADE PARA PELO MENOS 38 PEÇAS. DEVE PERMITIR QUE OUTRO CESTO/SUPORTE PARA PLACA PETRI SEJA COLOCADO SOBRE ELE. REFERÊNCIA: CESTO MIELE E 136 LG (3830280), GAVETA SMEG PD100I, SIMILAR OU SUPERIOR. </t>
  </si>
  <si>
    <t>CESTO/SUPORTE PARA PLACA DE PETRI OU VIDRARIAS SIMILARES COM CERCA DE 100 MM DE DIÂMETRO. USO BA BANDEJA/GAVETA SUPERIOR OU SOBRE OUTRO CESTO/SUPORTE PARA PLACA DE PETRI. CAPACIDADE PARA PELO MENOS 38 PEÇAS. REFERÊNCIA: CESTO MIELE E 137 LG (3830290), SUPORTE SMEG PD100S, SIMILAR OU SUPERIOR.</t>
  </si>
  <si>
    <t>CESTO/SUPORTE PARA PLACA DE PETRI OU VIDRARIAS SIMILARES COM CERCA DE 50 MM DE DIÂMETRO. USO BA BANDEJA/GAVETA INFERIOR. DEVE PERMITIR QUE OUTRO CESTO/SUPORTE PARA PLACA PETRI SEJA COLOCADO SOBRE ELE. CAPACIDADE PARA PELO MENOS 40 PEÇAS. REFERÊNCIA: CESTO MIELE E 136 LG  (3830280), GAVETA SMEG PD70I , SIMILAR OU SUPERIOR.</t>
  </si>
  <si>
    <t>CESTO PARA LAVAGEM DE TUBOS DE ALTURA DE APROXIMADAMENTE 105 MM. CAPACIDADE PARA PELO MENOS 160 TUBOS. DEVE ACOMPANHAR TAMPA PARA PREVENIR QUE AS VIDRARIAS SEJAM JOGADAS PARA FORA DO CESTO. DEVE SER SUBDIVIDO EM COMPARTIMENTOS E DEVE OCUPAR O ESPAÇO DE 1/4 DA BANDEJA SUPERIOR OU INFERIOR. REFERÊNCIA: CESTO MIELE E 104/1 (6907640), CESTO SMEG CP132, SIMILAR OU SUPERIOR.</t>
  </si>
  <si>
    <t>CESTO PARA LAVAGEM DE TUBOS DE ALTURA DE APROXIMADAMENTE 165 MM. CAPACIDADE PARA PELO MENOS 160 TUBOS. DEVE ACOMPANHAR TAMPA PARA PREVENIR QUE AS VIDRARIAS SEJAM JOGADAS PARA FORA DO CESTO. DEVE SER SUBDIVIDO EM COMPARTIMENTOS E DEVE OCUPAR O ESPAÇO DE 1/4 DA BANDEJA SUPERIOR OU INFERIOR. REFERÊNCIA: CESTO MIELE E 105/1 (6907650), CESTO SMEG CP192, SIMILAR OU SUPERIOR.</t>
  </si>
  <si>
    <t>CESTO PARA LAVAGEM DE TUBOS DE ALTURA DE APROXIMADAMENTE 200 MM. CAPACIDADE PARA PELO MENOS 160 TUBOS. DEVE ACOMPANHAR TAMPA PARA PREVENIR QUE AS VIDRARIAS SEJAM JOGADAS PARA FORA DO CESTO. DEVE SER SUBDIVIDO EM COMPARTIMENTOS E DEVE OCUPAR O ESPAÇO DE 1/4 DA BANDEJA SUPERIOR OU INFERIOR. REFERÊNCIA: CESTO MIELE  E 139/1 (6907660), CESTO SMEG CP222, SIMILAR OU SUPERIOR.</t>
  </si>
  <si>
    <t>INSERTO COM VALVULA DE JATO DE ÁGUA PARA PELO MENOS 98 PIPETAS DE ATÉ 45 CM DE ALTURA. REFERÊNCIA: INSERTO MIELE A  303 (9862560), GAVETA SMEG LPT100DS, SIMILAR OU SUPERIOR.</t>
  </si>
  <si>
    <t>CESTA PARA LAVAGEM DE PIPETAS COM VALVULA DE JATO DE ÁGUA DIVIDIDA EM FILEIRAS, COM PELO MENOS UMA FILEIRA COM CAPACIDADE PARA PELO MENOS 14 PIPETAS COM ATÉ 49 CM DE COMPRIMENTO E PELO MENOS UMA FILEIRA COM CAPACIDADE PARA PELO MENOS 10 PIPETAS COM ATÉ 54 CM DE COMPRIMENTO. REFERÊNCIA: CESTA MIELE  A 200 (9862420), CESTA SMEG LPV40DS, SIMILAR OU SUPERIOR.</t>
  </si>
  <si>
    <t>SUPORTE /CESTOFEITO EM AÇO INOXIDÁVEL PARA BÉQUERES E OUTRAS VIDRARIAS DE BOCA LARGA. CAPACIDADE DE PELO MENOS 21 BÉQUERES DE 250 ML. REFERÊNCIA: CESTO MIELE  AK 12 BC / LG, SUPORTE SB30 , SIMILAR OU SUPERIOR.</t>
  </si>
  <si>
    <t>SUPORTE/CESTO PARA LAVAGEM DE VIDRARIAS E OBJETOS DIVERSOS. PODE SER UTILIZADO NA BANDEJA/GAVETA SUPERIOR OU INFERIOR. OCUPA ESPAÇO DE MEIA BANDEJA. DEVE ACOMPANHAR TAMPA(S) PARA REVENIR QUE AS OBJETOS LEVES SEJAM JOGADOS PARA FORA DO CESTO/SUPORTE. REFERÊNCIA: CESTO MIELE AK 12 BC / LG + TAMPA, SUPORTE SMEG CSK2/CPS20 + TAMPA, SIMILAR OU SUPERIOR.</t>
  </si>
  <si>
    <t>SUPORTE PARA LAVAGEM DE VIDROS DE RELÓGIO OU SIMILARES COM DIÂMETRO ENTRE 80 E 120 MM. CAPACIDADE PARA PELO MENOS 42 PEÇAS. REFERÊNCIA: SUPORTE MIELE  E 402 LG, SUPORTE PD100I , SIMILAR OU SUPERIOR.</t>
  </si>
  <si>
    <t xml:space="preserve">ÓRGÃO GERENCIADOR </t>
  </si>
  <si>
    <t>GRUPO</t>
  </si>
  <si>
    <t xml:space="preserve">GRUPO 1 </t>
  </si>
  <si>
    <t>GRUPO 2</t>
  </si>
  <si>
    <t xml:space="preserve">SISTEMA VALIDADOR DE TEMPERATURA E PRESSÃO DE AUTOCLAVES, ESTUFAS E ESTAÇÃO DE TRATAMENTO DE EFLUENTES (ETE) COMPOSTO POR: 1 - MÓDULO QUE PODE SER OPERADO COMO UNIDADE AUTÔNOMA, COM SOFTWARE PRÓPRIO EM IDIOMA PORTUGUÊS BRASILEIRO PARA ARMAZENAMENTO DE DADOS, COM TELA TOUCH. O DISPLAY DEVE MOSTRAR AUTOMATICAMENTE A VERIFICAÇÃO DE TODOS OS CANAIS ATIVOS (MÍNIMO DE 16, EXPANSÍVEL PARA MÍNIMO DE 40 CANAIS), INDICANDO TEMPERATURA, PRESSÃO E F0 DE CADA CANAL. TAMBÉM DEVE MOSTRAR ESTATÍSTICAS EM TEMPO REAL E GRÁFICO COM HISTÓRICO DAS VERIFICAÇÕES. PESO MÁXIMO APROXIMADO DE 4 KG (REQUISITO ERGONÔMICO PARA ACESSO A ETE POR ESCADARIA). DEVE PERMITIR INTEGRAÇÃO COM OUTROS EQUIPAMENTOS DE OUTRAS MARCAS (FORNOS E PADRÕES). DEVE POSSIBILITAR A UTILIZAÇÃO CONCOMITANTE DE SENSORES SEM CABOS (PARA USO FUTURO, SEM A NECESSIDADE DE AQUISIÇÃO DE OUTRO MÓDULO), PERMITE GERAÇÃO DE RELATÓRIO EM CONFORMIDADE COM OS REQUISITOS DA NBR ISO 17665-1 E 2, NBR ISO 15883 E NFX15-140 COM RECURSO PARA INCLUSÃO DE FOTOS/ ESQUEMA DE DISTRIBUIÇÃO DOS SENSORES. RESOLUÇÃO: 0,01°C, PRECISÃO DE +/- 0,05°C PARA TERMOPARES TIPO T, FAIXA DE MEDIÇÃO (MÍNIMA): -100°C A 1100°C (PARA USO FUTURO EM MUFLAS E FREEZERES). COM FUNÇÃO DE LIVRE TROCA DE TERMOPARES SEM PERDA DA CALIBRAÇÃO. COM PERMISSÃO DE TROCA DE CANAIS SEM PERDA DA CALIBRAÇÃO. COM SISTEMA DE ROTULAÇÃO AUTOMÁTICA DE TERMOPAR ATRAVÉS DE RECONHECIMENTO DE CHIP (SEM NECESSIDADE DE ROTULAR MANUALMENTE). COMPATÍVEL COM TERMOPARES TIPO T, J, K, E, B, R, N, S. GARANTIA MÍNIMA DE 2 ANOS PARA PROBLEMAS DE FABRICAÇÃO.
2– PADRÃO DE TEMPERATURA METROLÓGICO TIPO BLOCO SECO, FAIXA DE OPERAÇÃO DE -45ºC ATÉ 140ºC. ESTABILIDADE TÉRMICA ±0.005ºC. DISPLAY LCD DE ALTA VISUALIZAÇÃO COM EXATIDÃO DE ±0.1ºC E RESOLUÇÃO 0.001ºC (SELEÇÃO °C/F). POÇO COM PROFUNDIDADE MÍNIMA DE 150MM. FORNECIDO COM CERTIFICADO DE CALIBRAÇÃO  RBC OU EQUIVALENTE INTERNACIONAL, SENDO O CERTIFICADO EM INGLES OU PORTUGUÊS, NAS TEMPERATURAS: -45ºC, 0ºC, 50ºC, 100ºC E 140ºC
3- SENSOR PADRÃO DE TEMPERATURA – FAIXA DE -50 A 150°C, INCERTEZA DE +/- 0.02 °C, COM CONEXÃO DIRETA USB, FORNECIDO COM CERTIFICADO DE CALIBRAÇÃO RBC OU EQUIVALENTE INTERNACIONAL, SENDO O CERTIFICADO EM INGLES OU PORTUGUÊS, NAS TEMPERATURAS: -50ºC, - 25ºC, 0ºC, 90ºC E 150ºC. A CALIBRAÇÃO DEVE SER DO CONJUNTO (AQUISITOR DE DADOS + SENSORES) SENDO QUE A CALIBRAÇÃO DO CONJUNTO DEVE  SER FEITA COM A COMPENSAÇÃO AUTOMÁTICA DA JUNÇÃO DE REFERÊNCIA ATIVADA.
 4 - ACESSÓRIOS: 303 METROS DE ROLO DE CABO TERMOPAR; FLANGE DE BORRACHA PARA PASSAGEM DE SENSORES DE TEMPERATURA E PRESSÃO; TRANSDUTOR DE PRESSÃO DIGITAL COM FAIXA DE TRABALHO 0 A 4 BAR E PRECISÃO DE 6MBAR COM CERTIFICADO DE CALIBRAÇÃO RBC OU EQUIVALENTE INTERNACIONAL SENDO O CERTIFICADO EM INGLES  OU PORTUGUÊS EM PELO MENOS 2 PONTOS ESCOLHIDOS PELO LFDA-SP DENTRO DA FAIXA DE 0 A 4 BAR. OS PONTOS PARA CADA EQUIPAMENTO ADQUIRIDO SERÃO INFORMADOS PELO LFDA NO MOMENTO DA EMISSÃO DO EMPENHO; MATRIZES, 16 CONECTORES , CABOS E DEMAIS ACESSÓRIOS QUE SE FAÇAM NECESSÁRIOS DE ACORDO COM O FABRICANTE.
5 – GUIA COM PROTOCOLOS DE VALIDAÇÃO IQ (QUALIFICAÇÃO DE INSTALAÇÃO) E OQ (QUALIFICAÇÃO OPERACIONAL) DO SISTEMA.
6- DEVE ESTAR INCLUIDO O TREINAMENTO NO USO DOS EQUIPAMENTOS. REFERÊNCIA: SISTEMA E-VAL PRO EVP ELLAB COM FORNO 9170 – FLUKE, SIMILAR OU SUPERIOR.
</t>
  </si>
  <si>
    <t>LAVADORA E SECADORA AUTOMÁTICA DE VIDRARIAS. MATERIAL: O REVESTIMENTO INTERNO DA CÂMARA DE LAVAGEM DEVE SER FABRICADO EM AÇO INOXIDÁVEL (AISI 316L OU AISI 304). DIMENSÕES EXTERNAS MÁXIMAS (ALTURA X LARGURA X PROFUNDIDADE) COM TAMPA SUPERIOR: 85 CM X 90 CM X 70 CM. PORTA FRONTAL COM REVESTIMENTO INTERNO EM AÇO INOXIDÁVEL. CAPACIDADE MÍNIMA DA CÂMARA INTERNA: 140 L, COM A POSSIBILIDADE DE PELO MENOS 2 NÍVEIS DE LAVAGEM.FUNCIONALIDADES:
 - DEVE POSSUIR CONEXÃO PARA ÁGUA FRIA, ÁGUA QUENTE E ÁGUA DEIONIZADA/PURIFICADA;
- A BOMBA PARA ÁGUA LIMPA DE LAVAGEM DEVE SER SEPARADA DA BOMBA PARA DRENAGEM DA ÁGUA SUJA APÓS LAVAGEM, PARA EVITAR CONTAMINAÇÃO CRUZADA;
 - VAZÃO MÍNIMA DA BOMBA DE RECIRCULAÇÃO: 400L/MIN;- DEVE POSSUIR SISTEMA DE FILTRAGEM DA ÁGUA CIRCULADA NA CÂMARA;
- DEVE POSSUIR BOMBA EXTRA PARA PRESSURIZAR ÁGUA DEIONIZADA/PURIFICADA;
- DEVE POSSUIR SISTEMA/FILTRO PARA REDUÇÃO DA DUREZA DA ÁGUA EMBUTIDO;
- GASTO MÉDIO MÁXIMO DE ÁGUA POR CICLO DE LAVAGEM NO MODO ECONÔMICO: 30 L (CONSIDERANDO LAVAGEM, ENXÁGUE INICIAL E ENXÁGUE FINAL); 
- DEVE POSSUIR UMA BOMBA DOSADORA PARA DETERGENTE ALACALINO, UMA BOMBA DOSADORA PARA DETERGENTE ÁCIDO/NEUTRALIZANTE E DEVE PERMITIR O ACOMPLAMENTO DE PELO MENOS MAIS 2 BOMBAS DOSADORAS EXTRAS OPCIONAIS, CASO SEJA NECESSÁRIO; 
- DEVE CONTER COMPARTIMENTO PARA ARMAZENAMENTO DE DETERGENTE COM CAPACIDADE PARA PELO MENOS 2 RESERVATÓRIOS DE 5 L OU 4 RESERVATÓRIOS DE 2 L;
 - DEVE SER POSSÍVEL CONTROLAR/PROGRAMAR A QUANTIDADE DE DETERGENTE DISPENSADA;- DEVE POSSUIR CONDENSADOR DE VAPORES EMBUTIDO; - A LIMPEZA DEVE SER REALIZADA POR BRAÇOS ROTATIVOS COM SPRAY; 
- MONITORAMENTO DA CONDUTIVIDADE DA ÁGUA PARA ENXÁGUE FINAL SEM RESÍDUOS;
- A TEMPERATURA MÁXIMA DA ÁGUA DE LAVAGEM DEVE SER DE PELO MENOS 93°C;- DEVE PERMITIR A UTILIZAÇÃO DE UMA AMPLA VARIEDADE DE ACESSÓRIOS PARA A LAVAGEM DE DIFERENTES TIPOS DE VIDRARIA
- DEVE POSSUIR UNIDADE DE SECAGEM INTEGRADA À LAVADORA, COM SISTEMA DE AR QUENTE E VENTILAÇÃO. POTÊNCIA MÍNIMA DE AQUECIMENTO DE PELO MENOS 2KW E SISTEMA DE VENTILAÇÃO COM PRÉ-FILTRO E FILTRO HEPA CLASSE H14 OU SUPERIOR.
- DEVE POSSUIR SISTEMA CAPAZ DE CONTROLAR E MONITORAR TODAS AS ATIVIDADES DESEMPENHADAS PELO EQUIPAMENTO E COM MEMÓRIA PARA PELO 15 PROGRAMAS, SENDO PELO MENOS 10 PROGRAMAS PADRÕES E 2 PROGRAMAS CUSTOMIZÁVEIS. DEVE PERMITIR A CONFIGURAÇÃO DE DIFERENTES TIPOS DE PROGRAMAS, VARIANDO TODOS OS PARÃMETROS IMPORTANTES PARA LAVAGEM, COMO O TEMPO DE LAVAGEM/SECAGEM, TEMPERATURA, NÚMEROS DE ETAPAS, TIPO DE ÁGUA E QUANTIDADE E TIPOS DE DETERGENTES UTILIZADOS. 
- DEVE POSSUIR DISPLAY EM LCD E EM PORTUGUÊS. O DISPLAY DEVE INDICAR INFORMAÇÕES IMPORTANTES COMO O TEMPO RESTANTE PARA O FIM DA LAVAGEM E A ETAPA EM QUE O PROGRAMA SE ENCONTRA. 
- DEVE POSSUIR CONEXÃO RS-232.- DEVE POSSUIR SISTEMA DE SEGURANÇA PARA FECHAMENTO DA PORTA, IMPEDINDO QUE A PORTA SEJA ABERTA ACIDENTALMENTE DURANTE O CICLO DE LAVAGEM.
- DEVE POSSUIR SISTEMA DE PROTEÇÃO CONTRA VAZAMENTO: DEVE POSSUIR SENSORES QUE DETECTAM VAZAMENTOS E INTERROMPEM O FLUXO DE ÁGUA 
- DEVE POSSUIR CONTROLE DA PRESSÃO DE LAVAGEM E TERMOSTATO DE SEGURANÇA. 
- DEVE POSSUIR ALARMES E MENU PARA SOLUÇÃO DE PROBLEMAS.- DEVE SER FABRICADA EM CONFORMIDADE COM AS NORMAS EN61010-1 E EN61010-2-040 OU EQUIVALENTE
- VOLTAGEM: 220 V, TRFIFÁSICO, 60HZ. A EMPRESA DEVE SER RESPONSÁVEL PELA INSTALAÇÃO DO EQUIPAMENTO E TREINAMENTO DOS COLABORADORES QUE IRÃO OPERAR A LAVADORA. GARANTIA DE PELO MENOS 12 MESES A PARTIR DA DATA DE INSTALAÇÃO DO EQUIPAMENTO. A EMPRESA DEVE TER SERVIÇO DE ASSISTÊNCIA TÉCNICA PERMANENTE NO BRASIL.
MODELO DE REFERÊNCIA: MIELE PG 8583 CD, SMEG GW4090, SIMILAR OU SUPERIOR.OS SEGUINTES ACESSÓRIOS DEVEM ACOMPANHAR O EQUIPAMENTO:
- 01 BANDEJA/GAVETA SUPERIOR QUE PERMITA A ACOMODAÇÃO DE DIVERSOS TIPOS INSERTOS, GAVETAS OU CESTOS PARA A LAVAGEM DE DIVERSAS VIDRARIAS. REFERÊNCIA: BANDEJA MIELE A100, GAVETA SMEG CS1-1, SIMILAR OU SUPERIOR.
- 01 BANDEJA/GAVETA INFERIOR QUE PERMITA A ACOMODAÇÃO DE DIVERSOS TIPOS INSERTOS, GAVETAS OU CESTOS PARA A LAVAGEM DE DIVERSAS VIDRARIAS. REFERÊNCIA: BANDEJA MIELE A150, GAVETA SMEG CS2, SIMILAR OU SUPERIOR.
- 01 INSERTO/GAVETA COM VÁLVULAS DE JATO DE ÁGUA PARA LAVAGEM DE BALÕES, ERLENMEYERS, GARRAFAS, PROVETAS, E FRASCOS DIVERSOS COM ALTURA 490 MM OU MENOR. CAPACIDADE PARA PELO MENOS 36 PEÇAS POR ANDAR/BANDEJA (DEVE POSSUIR PELO MENOS 36 INJETORES POR ANDAR/BANDEJA).  PODE SER FORMADO POR UM ACESSÓRIO ÚNICO OU A COMBINAÇÃO DE 2 ACESSÓRIOS. REFERÊNCIA: 2 INSERTOS MIELE A 301/5 (11116950), 1 GAVETA SMEG LM40DS, SIMILAR OU SUPERIOR.- 01 INSERTO/GAVETA COM VÁLVULAS DE JATO DE ÁGUA PARA LAVAGEM DE FRASCOS SCHOTT OU GARRAFAS OU OUTRAS VIDRARIAS DE GARGALO ESTREITO DE 250 A 1000 ML. CAPACIDADE PARA PELO MENOS 16 PEÇAS POR ANDAR/BANDEJA (DEVE POSSUIR PELO MENOS 16 INJETORES POR ANDAR/BANDEJA).  PODE SER FORMADO POR UM ACESSÓRIO ÚNICO OU A COMBINAÇÃO DE 2 ACESSÓRIOS. REFERÊNCIA: 2 INSERTOS MIELE A 300/3 (11116900), 1 GAVETA SMEG LB16DS, SIMILAR OU SUPERIOR.- 01 SUPORTE/CESTO PARA LAVAGEM DE VIDRARIAS E OBJETOS DIVERSOS. PODE SER UTILIZADO NA BANDEJA/GAVETA SUPERIOR OU INFERIOR. OCUPA ESPAÇO DE MEIA BANDEJA. DEVE ACOMPANHAR TAMPA(S) PARA REVENIR QUE AS OBJETOS LEVES SEJAM JOGADOS PARA FORA DO CESTO/SUPORTE. REFERÊNCIA: CESTO MIELE AK 12 BC / LG + TAMPA, SUPORTE SMEG CSK2/CPS20 + TAMPA, SIMILAR OU SUPERIOR.
- 04 GALÕES DE 5 LITROS DE DETERGENTE ALTAMENTE ALCALINO, LÍQUIDO, LIVRE DE FOSFATO, CLORO, SURFACTANTES, BIODEGRADÁVEL. INDICADO PARA LAVAGEM AUTOMATIZADA EM LAVADORAS DE VIDRARIA. IDEAL PARA REMOVER CONTAMINAÇÕES PESADAS. DEVE SER CAPAZ DE REMOVER RESÍDUOS ORGÂNICOS E INORGÂNICOS, RESÍDUOS DE SÍNTESE SECOS OU QUEIMADOS DE REAÇÕES ORGÂNICAS (EX.: POLÍMEROS), RESÍDUOS DE DESTILAÇÃO, GRAXAS SECAS, ÓLEOS, RESÍDUOS DE PIGMENTOS E CORANTES, VERNIZES, RESÍDUOS DE MEIOS DE CULTURA QUEIMADOS/SECOS E/OU AUTOCLAVADOS, ENTRE OUTROS. PARA USO EM LABORATÓRIOS DA ÁREA QUÍMICA, BIOLÓGICA, FARMACÊUTICA, ALIMENTÍCIA, E CRIAÇÃO DE ANIMAIS etc. INGREDIENTES: ÁLCALIS, AGENTES COMPLEXANTES, INIBIDOR DE CORROSÃO E AGENTES SEQUESTRANTES. ADEQUADO PARA: VIDRO DE LABORATÓRIO, CERÂMICA, AÇO INOXIDÁVEL, MATERIAIS SINTÉTICOS.
- 01 GALÃO DE 5 LITROS DE DETERGENTE ÁCIDO/NEUTRALIZANTE LIVRE DE FOSFATO E TENSOATIVOS, BIODEGRADÁVEL.INDICADO PARA LAVAGEM AUTOMATIZADA EM LAVADORAS DE VIDRARIA. IDEAL PARA NEUTRALIZAR OS RESÍDUOS ALCALINOS. NÃO DEVE PROVOCAR A FORMAÇÃO DE MANCHAS E RESÍDUOS CALCÁREOS NO MATERIAL APÓS A LAVAGEM. PODE TAMBÉM SER UTILIZADO NA PRÉ-LAVAGEM AUTOMATIZADA DE MATERIAIS CONTAMINADOS COM RESÍDUOS INORGÂNICOS (EX.: METAIS), ENTRE OUTROS. INGREDIENTES: ÁCIDO ORGÂNICO. ADEQUADO PARA: AÇO INOXIDÁVEL, ALUMÍNIO, ALUMÍNIO ANODIZADO, MATERIAIS SINTÉTICOS, BORRACHA, VIDROS DE LABORATÓRIO, CERÂMICA.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</si>
</sst>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R$-416]\ #,##0.00;[Red]\-[$R$-416]\ #,##0.00"/>
  </numFmts>
  <fonts count="27" x14ac:knownFonts="1">
    <font>
      <sz val="10"/>
      <color rgb="FF000000"/>
      <name val="Arial"/>
    </font>
    <font>
      <b/>
      <sz val="24"/>
      <color rgb="FF000000"/>
      <name val="Arial"/>
    </font>
    <font>
      <sz val="18"/>
      <color rgb="FF000000"/>
      <name val="Arial"/>
    </font>
    <font>
      <sz val="12"/>
      <color rgb="FF000000"/>
      <name val="Arial"/>
    </font>
    <font>
      <sz val="10"/>
      <color rgb="FF333333"/>
      <name val="Arial"/>
    </font>
    <font>
      <i/>
      <sz val="10"/>
      <color rgb="FF808080"/>
      <name val="Arial"/>
    </font>
    <font>
      <u/>
      <sz val="10"/>
      <color rgb="FF0000EE"/>
      <name val="Arial"/>
    </font>
    <font>
      <sz val="10"/>
      <color rgb="FF006600"/>
      <name val="Arial"/>
    </font>
    <font>
      <sz val="10"/>
      <color rgb="FF996600"/>
      <name val="Arial"/>
    </font>
    <font>
      <sz val="10"/>
      <color rgb="FFCC0000"/>
      <name val="Arial"/>
    </font>
    <font>
      <b/>
      <sz val="10"/>
      <color rgb="FFFFFFFF"/>
      <name val="Arial"/>
    </font>
    <font>
      <b/>
      <sz val="10"/>
      <color rgb="FF000000"/>
      <name val="Arial"/>
    </font>
    <font>
      <sz val="10"/>
      <color rgb="FFFFFFFF"/>
      <name val="Arial"/>
    </font>
    <font>
      <sz val="11"/>
      <color rgb="FF000000"/>
      <name val="Arial"/>
    </font>
    <font>
      <b/>
      <sz val="9"/>
      <color rgb="FF000000"/>
      <name val="Arial"/>
    </font>
    <font>
      <sz val="9"/>
      <color rgb="FF000000"/>
      <name val="Arial"/>
    </font>
    <font>
      <b/>
      <sz val="8"/>
      <color rgb="FF000000"/>
      <name val="Calibri"/>
    </font>
    <font>
      <b/>
      <sz val="8"/>
      <color rgb="FF000000"/>
      <name val="Arial"/>
    </font>
    <font>
      <sz val="10"/>
      <color rgb="FF000000"/>
      <name val="Calibri"/>
      <family val="2"/>
      <charset val="1"/>
    </font>
    <font>
      <sz val="11"/>
      <color rgb="FF000000"/>
      <name val="Calibri"/>
      <family val="2"/>
      <charset val="1"/>
    </font>
    <font>
      <b/>
      <sz val="10"/>
      <color rgb="FFC9211E"/>
      <name val="Arial"/>
    </font>
    <font>
      <sz val="10"/>
      <color rgb="FF000000"/>
      <name val="Arial"/>
    </font>
    <font>
      <sz val="11"/>
      <color rgb="FF000000"/>
      <name val="Calibri"/>
      <family val="1"/>
    </font>
    <font>
      <sz val="11"/>
      <color rgb="FF0000CC"/>
      <name val="Calibri"/>
      <family val="2"/>
      <scheme val="minor"/>
    </font>
    <font>
      <sz val="11"/>
      <color rgb="FF000000"/>
      <name val="Calibri"/>
      <family val="2"/>
      <scheme val="minor"/>
    </font>
    <font>
      <b/>
      <sz val="20"/>
      <color rgb="FF000000"/>
      <name val="Arial"/>
      <family val="2"/>
    </font>
    <font>
      <sz val="8"/>
      <color rgb="FF000000"/>
      <name val="Arial"/>
      <family val="2"/>
    </font>
  </fonts>
  <fills count="21">
    <fill>
      <patternFill patternType="none"/>
    </fill>
    <fill>
      <patternFill patternType="gray125"/>
    </fill>
    <fill>
      <patternFill patternType="solid">
        <fgColor rgb="FFFFFFCC"/>
        <bgColor rgb="FFFFFFFF"/>
      </patternFill>
    </fill>
    <fill>
      <patternFill patternType="solid">
        <fgColor rgb="FFCCFFCC"/>
        <bgColor rgb="FFCCFFFF"/>
      </patternFill>
    </fill>
    <fill>
      <patternFill patternType="solid">
        <fgColor rgb="FFFFCCCC"/>
        <bgColor rgb="FFDDDDDD"/>
      </patternFill>
    </fill>
    <fill>
      <patternFill patternType="solid">
        <fgColor rgb="FFCC0000"/>
        <bgColor rgb="FFC9211E"/>
      </patternFill>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FFFF"/>
        <bgColor rgb="FFFFFFCC"/>
      </patternFill>
    </fill>
    <fill>
      <patternFill patternType="solid">
        <fgColor rgb="FF6FA8DC"/>
        <bgColor rgb="FF969696"/>
      </patternFill>
    </fill>
    <fill>
      <patternFill patternType="solid">
        <fgColor rgb="FFD9D9D9"/>
        <bgColor rgb="FFDDDDDD"/>
      </patternFill>
    </fill>
    <fill>
      <patternFill patternType="solid">
        <fgColor rgb="FFB3CAC7"/>
        <bgColor rgb="FF99CCFF"/>
      </patternFill>
    </fill>
    <fill>
      <patternFill patternType="solid">
        <fgColor rgb="FFFFFF00"/>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C000"/>
        <bgColor rgb="FFFFFFCC"/>
      </patternFill>
    </fill>
    <fill>
      <patternFill patternType="solid">
        <fgColor rgb="FFFFC000"/>
        <bgColor rgb="FF99CCFF"/>
      </patternFill>
    </fill>
    <fill>
      <patternFill patternType="solid">
        <fgColor rgb="FFFFFF00"/>
        <bgColor rgb="FFFFFFCC"/>
      </patternFill>
    </fill>
    <fill>
      <patternFill patternType="solid">
        <fgColor rgb="FFFFFF00"/>
        <bgColor rgb="FF99CCFF"/>
      </patternFill>
    </fill>
    <fill>
      <patternFill patternType="solid">
        <fgColor theme="0" tint="-0.249977111117893"/>
        <bgColor indexed="64"/>
      </patternFill>
    </fill>
  </fills>
  <borders count="13">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style="thin">
        <color rgb="FF000000"/>
      </left>
      <right style="thin">
        <color auto="1"/>
      </right>
      <top/>
      <bottom/>
      <diagonal/>
    </border>
  </borders>
  <cellStyleXfs count="19">
    <xf numFmtId="0" fontId="0" fillId="0" borderId="0"/>
    <xf numFmtId="0" fontId="1" fillId="0" borderId="0" applyBorder="0" applyProtection="0"/>
    <xf numFmtId="0" fontId="2" fillId="0" borderId="0" applyBorder="0" applyProtection="0"/>
    <xf numFmtId="0" fontId="3" fillId="0" borderId="0" applyBorder="0" applyProtection="0"/>
    <xf numFmtId="0" fontId="21" fillId="0" borderId="0" applyBorder="0" applyProtection="0"/>
    <xf numFmtId="0" fontId="4" fillId="2" borderId="1" applyProtection="0"/>
    <xf numFmtId="0" fontId="5" fillId="0" borderId="0" applyBorder="0" applyProtection="0"/>
    <xf numFmtId="0" fontId="6" fillId="0" borderId="0" applyBorder="0" applyProtection="0"/>
    <xf numFmtId="0" fontId="21" fillId="0" borderId="0" applyBorder="0" applyProtection="0"/>
    <xf numFmtId="0" fontId="7" fillId="3" borderId="0" applyBorder="0" applyProtection="0"/>
    <xf numFmtId="0" fontId="8" fillId="2" borderId="0" applyBorder="0" applyProtection="0"/>
    <xf numFmtId="0" fontId="9" fillId="4" borderId="0" applyBorder="0" applyProtection="0"/>
    <xf numFmtId="0" fontId="9" fillId="0" borderId="0" applyBorder="0" applyProtection="0"/>
    <xf numFmtId="0" fontId="10" fillId="5" borderId="0" applyBorder="0" applyProtection="0"/>
    <xf numFmtId="0" fontId="11" fillId="0" borderId="0" applyBorder="0" applyProtection="0"/>
    <xf numFmtId="0" fontId="12" fillId="6" borderId="0" applyBorder="0" applyProtection="0"/>
    <xf numFmtId="0" fontId="12" fillId="7" borderId="0" applyBorder="0" applyProtection="0"/>
    <xf numFmtId="0" fontId="11" fillId="8" borderId="0" applyBorder="0" applyProtection="0"/>
    <xf numFmtId="44" fontId="21" fillId="0" borderId="0" applyFont="0" applyFill="0" applyBorder="0" applyAlignment="0" applyProtection="0"/>
  </cellStyleXfs>
  <cellXfs count="73">
    <xf numFmtId="0" fontId="0" fillId="0" borderId="0" xfId="0"/>
    <xf numFmtId="0" fontId="0" fillId="0" borderId="2" xfId="0" applyBorder="1" applyAlignment="1">
      <alignment vertical="center"/>
    </xf>
    <xf numFmtId="0" fontId="0" fillId="9" borderId="2" xfId="0" applyFill="1" applyBorder="1" applyAlignment="1">
      <alignment vertical="center"/>
    </xf>
    <xf numFmtId="0" fontId="0" fillId="0" borderId="2" xfId="0" applyBorder="1" applyAlignment="1">
      <alignment horizontal="center" vertical="center"/>
    </xf>
    <xf numFmtId="0" fontId="0" fillId="0" borderId="2" xfId="0" applyBorder="1"/>
    <xf numFmtId="0" fontId="13" fillId="0" borderId="0" xfId="0" applyFont="1" applyAlignment="1">
      <alignment horizontal="center" vertical="center"/>
    </xf>
    <xf numFmtId="0" fontId="13" fillId="9" borderId="0" xfId="0" applyFont="1" applyFill="1"/>
    <xf numFmtId="0" fontId="15" fillId="0" borderId="0" xfId="0" applyFont="1" applyAlignment="1">
      <alignment horizontal="left" wrapText="1"/>
    </xf>
    <xf numFmtId="0" fontId="17" fillId="11" borderId="2" xfId="0" applyFont="1" applyFill="1" applyBorder="1" applyAlignment="1">
      <alignment horizontal="center" vertical="center" wrapText="1"/>
    </xf>
    <xf numFmtId="0" fontId="17" fillId="11" borderId="3" xfId="0" applyFont="1" applyFill="1" applyBorder="1" applyAlignment="1">
      <alignment horizontal="center" vertical="center" wrapText="1"/>
    </xf>
    <xf numFmtId="0" fontId="14" fillId="11" borderId="3" xfId="0" applyFont="1" applyFill="1" applyBorder="1" applyAlignment="1">
      <alignment horizontal="center" vertical="center" wrapText="1"/>
    </xf>
    <xf numFmtId="0" fontId="13" fillId="0" borderId="0" xfId="0" applyFont="1" applyAlignment="1">
      <alignment horizontal="center"/>
    </xf>
    <xf numFmtId="0" fontId="13" fillId="0" borderId="3" xfId="0" applyFont="1" applyBorder="1" applyAlignment="1">
      <alignment horizontal="center" vertical="center"/>
    </xf>
    <xf numFmtId="0" fontId="13" fillId="12" borderId="2" xfId="0" applyFont="1" applyFill="1" applyBorder="1" applyAlignment="1">
      <alignment horizontal="center" vertical="center"/>
    </xf>
    <xf numFmtId="0" fontId="13" fillId="0" borderId="2" xfId="0" applyFont="1" applyBorder="1" applyAlignment="1">
      <alignment horizontal="center" vertical="center"/>
    </xf>
    <xf numFmtId="164" fontId="13" fillId="0" borderId="2" xfId="0" applyNumberFormat="1" applyFont="1" applyBorder="1" applyAlignment="1">
      <alignment horizontal="center" vertical="center"/>
    </xf>
    <xf numFmtId="0" fontId="13" fillId="0" borderId="0" xfId="0" applyFont="1" applyAlignment="1">
      <alignment vertical="center"/>
    </xf>
    <xf numFmtId="0" fontId="0" fillId="0" borderId="0" xfId="0" applyBorder="1" applyAlignment="1">
      <alignment vertical="center"/>
    </xf>
    <xf numFmtId="0" fontId="0" fillId="9" borderId="0" xfId="0" applyFill="1" applyBorder="1" applyAlignment="1">
      <alignment vertical="center"/>
    </xf>
    <xf numFmtId="0" fontId="0" fillId="0" borderId="0" xfId="0" applyBorder="1" applyAlignment="1">
      <alignment horizontal="center" vertical="center"/>
    </xf>
    <xf numFmtId="0" fontId="0" fillId="0" borderId="0" xfId="0" applyBorder="1"/>
    <xf numFmtId="0" fontId="20" fillId="0" borderId="0" xfId="0" applyFont="1"/>
    <xf numFmtId="0" fontId="13" fillId="0" borderId="0" xfId="0" applyFont="1" applyFill="1" applyAlignment="1">
      <alignment vertical="center"/>
    </xf>
    <xf numFmtId="0" fontId="0" fillId="0" borderId="0" xfId="0" applyFill="1"/>
    <xf numFmtId="0" fontId="17" fillId="14" borderId="2" xfId="0" applyFont="1" applyFill="1" applyBorder="1" applyAlignment="1">
      <alignment horizontal="center" vertical="center" wrapText="1"/>
    </xf>
    <xf numFmtId="0" fontId="17" fillId="11" borderId="2" xfId="0" applyFont="1" applyFill="1" applyBorder="1" applyAlignment="1">
      <alignment horizontal="center" vertical="center" wrapText="1"/>
    </xf>
    <xf numFmtId="164" fontId="13" fillId="15" borderId="2" xfId="0" applyNumberFormat="1" applyFont="1" applyFill="1" applyBorder="1" applyAlignment="1">
      <alignment horizontal="center" vertical="center"/>
    </xf>
    <xf numFmtId="0" fontId="13" fillId="15" borderId="2" xfId="0" applyFont="1" applyFill="1" applyBorder="1" applyAlignment="1">
      <alignment horizontal="center" vertical="center"/>
    </xf>
    <xf numFmtId="0" fontId="13" fillId="16" borderId="2" xfId="0" applyFont="1" applyFill="1" applyBorder="1" applyAlignment="1">
      <alignment horizontal="center" vertical="center"/>
    </xf>
    <xf numFmtId="0" fontId="13" fillId="17" borderId="2" xfId="0" applyFont="1" applyFill="1" applyBorder="1" applyAlignment="1">
      <alignment horizontal="center" vertical="center"/>
    </xf>
    <xf numFmtId="0" fontId="13" fillId="15" borderId="3" xfId="0" applyFont="1" applyFill="1" applyBorder="1" applyAlignment="1">
      <alignment horizontal="center" vertical="center"/>
    </xf>
    <xf numFmtId="0" fontId="15" fillId="15" borderId="3" xfId="0" applyFont="1" applyFill="1" applyBorder="1" applyAlignment="1">
      <alignment horizontal="left" vertical="center" wrapText="1"/>
    </xf>
    <xf numFmtId="164" fontId="13" fillId="13" borderId="2" xfId="0" applyNumberFormat="1" applyFont="1" applyFill="1" applyBorder="1" applyAlignment="1">
      <alignment horizontal="center" vertical="center"/>
    </xf>
    <xf numFmtId="0" fontId="13" fillId="13" borderId="2" xfId="0" applyFont="1" applyFill="1" applyBorder="1" applyAlignment="1">
      <alignment horizontal="center" vertical="center"/>
    </xf>
    <xf numFmtId="1" fontId="19" fillId="13" borderId="2" xfId="0" applyNumberFormat="1" applyFont="1" applyFill="1" applyBorder="1" applyAlignment="1">
      <alignment horizontal="center" vertical="center" shrinkToFit="1"/>
    </xf>
    <xf numFmtId="0" fontId="13" fillId="18" borderId="2" xfId="0" applyFont="1" applyFill="1" applyBorder="1" applyAlignment="1">
      <alignment horizontal="center" vertical="center"/>
    </xf>
    <xf numFmtId="0" fontId="18" fillId="13" borderId="2" xfId="0" applyFont="1" applyFill="1" applyBorder="1" applyAlignment="1">
      <alignment horizontal="center" vertical="center" wrapText="1"/>
    </xf>
    <xf numFmtId="0" fontId="13" fillId="19" borderId="2" xfId="0" applyFont="1" applyFill="1" applyBorder="1" applyAlignment="1">
      <alignment horizontal="center" vertical="center"/>
    </xf>
    <xf numFmtId="0" fontId="13" fillId="13" borderId="3" xfId="0" applyFont="1" applyFill="1" applyBorder="1" applyAlignment="1">
      <alignment horizontal="center" vertical="center"/>
    </xf>
    <xf numFmtId="0" fontId="15" fillId="13" borderId="3" xfId="0" applyFont="1" applyFill="1" applyBorder="1" applyAlignment="1">
      <alignment horizontal="left" vertical="center" wrapText="1"/>
    </xf>
    <xf numFmtId="0" fontId="0" fillId="0" borderId="4" xfId="0" applyBorder="1" applyAlignment="1">
      <alignment horizontal="justify" vertical="top" wrapText="1"/>
    </xf>
    <xf numFmtId="0" fontId="22" fillId="0" borderId="4" xfId="0" applyFont="1" applyBorder="1" applyAlignment="1">
      <alignment horizontal="justify" vertical="top" wrapText="1"/>
    </xf>
    <xf numFmtId="0" fontId="24" fillId="0" borderId="5" xfId="0" applyFont="1" applyBorder="1" applyAlignment="1">
      <alignment horizontal="justify" vertical="top" wrapText="1"/>
    </xf>
    <xf numFmtId="0" fontId="24" fillId="0" borderId="6" xfId="0" applyFont="1"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wrapText="1"/>
    </xf>
    <xf numFmtId="0" fontId="0" fillId="0" borderId="9" xfId="0" applyBorder="1" applyAlignment="1">
      <alignment horizontal="center" vertical="center"/>
    </xf>
    <xf numFmtId="0" fontId="0" fillId="0" borderId="3" xfId="0" applyBorder="1" applyAlignment="1">
      <alignment horizontal="center" vertical="center"/>
    </xf>
    <xf numFmtId="44" fontId="0" fillId="0" borderId="4" xfId="18" applyFont="1" applyFill="1" applyBorder="1" applyAlignment="1">
      <alignment horizontal="center" vertical="center"/>
    </xf>
    <xf numFmtId="44" fontId="0" fillId="0" borderId="7" xfId="18" applyFont="1" applyFill="1" applyBorder="1" applyAlignment="1">
      <alignment horizontal="center" vertical="center"/>
    </xf>
    <xf numFmtId="44" fontId="0" fillId="0" borderId="3" xfId="18" applyFont="1" applyBorder="1" applyAlignment="1">
      <alignment horizontal="center" vertical="center"/>
    </xf>
    <xf numFmtId="164" fontId="0" fillId="0" borderId="0" xfId="0" applyNumberFormat="1" applyBorder="1"/>
    <xf numFmtId="0" fontId="0" fillId="0" borderId="4" xfId="0" applyFill="1" applyBorder="1" applyAlignment="1">
      <alignment horizontal="justify" vertical="top" wrapText="1"/>
    </xf>
    <xf numFmtId="0" fontId="13" fillId="0" borderId="3" xfId="0" applyFont="1" applyFill="1" applyBorder="1" applyAlignment="1">
      <alignment horizontal="center"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3" xfId="0" applyFill="1" applyBorder="1" applyAlignment="1">
      <alignment horizontal="center" vertical="center"/>
    </xf>
    <xf numFmtId="0" fontId="13" fillId="0" borderId="2" xfId="0" applyFont="1" applyFill="1" applyBorder="1" applyAlignment="1">
      <alignment horizontal="center" vertical="center"/>
    </xf>
    <xf numFmtId="164" fontId="13" fillId="0" borderId="2" xfId="0" applyNumberFormat="1" applyFont="1" applyFill="1" applyBorder="1" applyAlignment="1">
      <alignment horizontal="center" vertical="center"/>
    </xf>
    <xf numFmtId="0" fontId="17" fillId="11" borderId="2" xfId="0" applyFont="1" applyFill="1" applyBorder="1" applyAlignment="1">
      <alignment horizontal="center" vertical="center" wrapText="1"/>
    </xf>
    <xf numFmtId="0" fontId="25" fillId="20" borderId="10" xfId="0" applyFont="1" applyFill="1" applyBorder="1" applyAlignment="1">
      <alignment horizontal="center" vertical="center" textRotation="255" wrapText="1"/>
    </xf>
    <xf numFmtId="0" fontId="25" fillId="20" borderId="11" xfId="0" applyFont="1" applyFill="1" applyBorder="1" applyAlignment="1">
      <alignment horizontal="center" vertical="center" textRotation="255" wrapText="1"/>
    </xf>
    <xf numFmtId="0" fontId="25" fillId="20" borderId="12" xfId="0" applyFont="1" applyFill="1" applyBorder="1" applyAlignment="1">
      <alignment horizontal="center" vertical="center" textRotation="255" wrapText="1"/>
    </xf>
    <xf numFmtId="0" fontId="14" fillId="0" borderId="0" xfId="0" applyFont="1" applyBorder="1" applyAlignment="1">
      <alignment horizontal="center" wrapText="1"/>
    </xf>
    <xf numFmtId="0" fontId="16" fillId="10" borderId="2" xfId="0" applyFont="1" applyFill="1" applyBorder="1" applyAlignment="1">
      <alignment vertical="center" wrapText="1"/>
    </xf>
    <xf numFmtId="0" fontId="16" fillId="10" borderId="2" xfId="0" applyFont="1" applyFill="1" applyBorder="1" applyAlignment="1">
      <alignment horizontal="center" vertical="center" wrapText="1"/>
    </xf>
    <xf numFmtId="0" fontId="14" fillId="0" borderId="0" xfId="0" applyFont="1" applyAlignment="1">
      <alignment horizontal="center" wrapText="1"/>
    </xf>
    <xf numFmtId="0" fontId="17" fillId="8" borderId="2" xfId="0" applyFont="1" applyFill="1" applyBorder="1" applyAlignment="1">
      <alignment horizontal="center" vertical="center" wrapText="1"/>
    </xf>
    <xf numFmtId="0" fontId="17" fillId="14" borderId="2" xfId="0" applyFont="1" applyFill="1" applyBorder="1" applyAlignment="1">
      <alignment horizontal="center" vertical="center" wrapText="1"/>
    </xf>
    <xf numFmtId="0" fontId="26" fillId="0" borderId="0" xfId="0" applyFont="1" applyAlignment="1">
      <alignment horizontal="justify" vertical="top" wrapText="1"/>
    </xf>
  </cellXfs>
  <cellStyles count="19">
    <cellStyle name="Accent" xfId="14" xr:uid="{00000000-0005-0000-0000-000000000000}"/>
    <cellStyle name="Accent 1" xfId="15" xr:uid="{00000000-0005-0000-0000-000001000000}"/>
    <cellStyle name="Accent 2" xfId="16" xr:uid="{00000000-0005-0000-0000-000002000000}"/>
    <cellStyle name="Accent 3" xfId="17" xr:uid="{00000000-0005-0000-0000-000003000000}"/>
    <cellStyle name="Bad" xfId="11" xr:uid="{00000000-0005-0000-0000-000004000000}"/>
    <cellStyle name="Error" xfId="13" xr:uid="{00000000-0005-0000-0000-000005000000}"/>
    <cellStyle name="Footnote" xfId="6" xr:uid="{00000000-0005-0000-0000-000006000000}"/>
    <cellStyle name="Good" xfId="9" xr:uid="{00000000-0005-0000-0000-000007000000}"/>
    <cellStyle name="Heading 1" xfId="2" xr:uid="{00000000-0005-0000-0000-000008000000}"/>
    <cellStyle name="Heading 2" xfId="3" xr:uid="{00000000-0005-0000-0000-000009000000}"/>
    <cellStyle name="Hyperlink" xfId="7" xr:uid="{00000000-0005-0000-0000-00000A000000}"/>
    <cellStyle name="Moeda" xfId="18" builtinId="4"/>
    <cellStyle name="Neutral" xfId="10" xr:uid="{00000000-0005-0000-0000-00000B000000}"/>
    <cellStyle name="Normal" xfId="0" builtinId="0"/>
    <cellStyle name="Note" xfId="5" xr:uid="{00000000-0005-0000-0000-00000D000000}"/>
    <cellStyle name="Status" xfId="8" xr:uid="{00000000-0005-0000-0000-00000E000000}"/>
    <cellStyle name="Text" xfId="4" xr:uid="{00000000-0005-0000-0000-00000F000000}"/>
    <cellStyle name="Título" xfId="1" xr:uid="{00000000-0005-0000-0000-000010000000}"/>
    <cellStyle name="Warning" xfId="12" xr:uid="{00000000-0005-0000-0000-000011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3CAC7"/>
      <rgbColor rgb="FF808080"/>
      <rgbColor rgb="FF6FA8DC"/>
      <rgbColor rgb="FF993366"/>
      <rgbColor rgb="FFFFFFCC"/>
      <rgbColor rgb="FFDDDDDD"/>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48524"/>
  <sheetViews>
    <sheetView tabSelected="1" topLeftCell="A37" zoomScale="70" zoomScaleNormal="70" workbookViewId="0">
      <selection sqref="A1:L45"/>
    </sheetView>
  </sheetViews>
  <sheetFormatPr defaultRowHeight="12.75" x14ac:dyDescent="0.2"/>
  <cols>
    <col min="1" max="1" width="6.7109375" customWidth="1"/>
    <col min="2" max="2" width="5.7109375" customWidth="1"/>
    <col min="3" max="3" width="255.42578125" customWidth="1"/>
    <col min="4" max="4" width="13.5703125" customWidth="1"/>
    <col min="5" max="5" width="23.140625" customWidth="1"/>
    <col min="6" max="6" width="20.140625" style="1" customWidth="1"/>
    <col min="7" max="7" width="12.42578125" style="1" customWidth="1"/>
    <col min="8" max="8" width="10.140625" style="2" customWidth="1"/>
    <col min="9" max="9" width="10.42578125" style="3" customWidth="1"/>
    <col min="10" max="10" width="13.5703125" style="3" customWidth="1"/>
    <col min="11" max="11" width="16.7109375" style="1" customWidth="1"/>
    <col min="12" max="12" width="18.5703125" style="4" customWidth="1"/>
    <col min="13" max="1018" width="14.42578125" customWidth="1"/>
  </cols>
  <sheetData>
    <row r="1" spans="1:26" ht="13.9" customHeight="1" x14ac:dyDescent="0.2">
      <c r="B1" s="5"/>
      <c r="C1" s="66" t="s">
        <v>0</v>
      </c>
      <c r="D1" s="66"/>
      <c r="E1" s="66"/>
      <c r="F1" s="66"/>
      <c r="G1" s="66"/>
      <c r="H1" s="66"/>
      <c r="I1" s="66"/>
      <c r="J1" s="66"/>
      <c r="K1" s="66"/>
      <c r="L1" s="66"/>
      <c r="M1" s="6"/>
    </row>
    <row r="2" spans="1:26" ht="13.9" customHeight="1" x14ac:dyDescent="0.2">
      <c r="B2" s="5"/>
      <c r="C2" s="66" t="s">
        <v>35</v>
      </c>
      <c r="D2" s="66"/>
      <c r="E2" s="66"/>
      <c r="F2" s="66"/>
      <c r="G2" s="66"/>
      <c r="H2" s="66"/>
      <c r="I2" s="66"/>
      <c r="J2" s="66"/>
      <c r="K2" s="66"/>
      <c r="L2" s="66"/>
      <c r="M2" s="6"/>
    </row>
    <row r="3" spans="1:26" ht="13.9" customHeight="1" x14ac:dyDescent="0.2">
      <c r="B3" s="5"/>
      <c r="C3" s="66" t="s">
        <v>2</v>
      </c>
      <c r="D3" s="66"/>
      <c r="E3" s="66"/>
      <c r="F3" s="66"/>
      <c r="G3" s="66"/>
      <c r="H3" s="66"/>
      <c r="I3" s="66"/>
      <c r="J3" s="66"/>
      <c r="K3" s="66"/>
      <c r="L3" s="66"/>
      <c r="M3" s="6"/>
    </row>
    <row r="4" spans="1:26" ht="13.9" customHeight="1" x14ac:dyDescent="0.2">
      <c r="B4" s="5"/>
      <c r="C4" s="7"/>
      <c r="F4" s="67" t="s">
        <v>3</v>
      </c>
      <c r="G4" s="67"/>
      <c r="H4" s="67"/>
      <c r="I4" s="68" t="s">
        <v>5</v>
      </c>
      <c r="J4" s="68"/>
      <c r="K4" s="68"/>
      <c r="L4" s="68"/>
    </row>
    <row r="5" spans="1:26" ht="26.65" customHeight="1" x14ac:dyDescent="0.2">
      <c r="B5" s="5"/>
      <c r="C5" s="7"/>
      <c r="F5" s="8" t="s">
        <v>6</v>
      </c>
      <c r="G5" s="8" t="s">
        <v>7</v>
      </c>
      <c r="H5" s="8" t="s">
        <v>8</v>
      </c>
      <c r="I5" s="62" t="s">
        <v>73</v>
      </c>
      <c r="J5" s="62"/>
      <c r="K5" s="62"/>
      <c r="L5" s="62"/>
    </row>
    <row r="6" spans="1:26" ht="33.75" customHeight="1" x14ac:dyDescent="0.2">
      <c r="A6" s="9" t="s">
        <v>74</v>
      </c>
      <c r="B6" s="9" t="s">
        <v>14</v>
      </c>
      <c r="C6" s="10" t="s">
        <v>15</v>
      </c>
      <c r="D6" s="9" t="s">
        <v>16</v>
      </c>
      <c r="E6" s="9" t="s">
        <v>17</v>
      </c>
      <c r="F6" s="8" t="s">
        <v>18</v>
      </c>
      <c r="G6" s="8" t="s">
        <v>19</v>
      </c>
      <c r="H6" s="8" t="s">
        <v>19</v>
      </c>
      <c r="I6" s="8" t="s">
        <v>21</v>
      </c>
      <c r="J6" s="8" t="s">
        <v>22</v>
      </c>
      <c r="K6" s="8" t="s">
        <v>23</v>
      </c>
      <c r="L6" s="8" t="s">
        <v>24</v>
      </c>
      <c r="M6" s="11"/>
      <c r="N6" s="11"/>
      <c r="O6" s="11"/>
      <c r="P6" s="11"/>
      <c r="Q6" s="11"/>
      <c r="R6" s="11"/>
      <c r="S6" s="11"/>
      <c r="T6" s="11"/>
      <c r="U6" s="11"/>
      <c r="V6" s="11"/>
      <c r="W6" s="11"/>
      <c r="X6" s="11"/>
      <c r="Y6" s="11"/>
      <c r="Z6" s="11"/>
    </row>
    <row r="7" spans="1:26" ht="105" customHeight="1" x14ac:dyDescent="0.2">
      <c r="A7" s="40"/>
      <c r="B7" s="12">
        <v>1</v>
      </c>
      <c r="C7" s="40" t="s">
        <v>36</v>
      </c>
      <c r="D7" s="44">
        <v>459793</v>
      </c>
      <c r="E7" s="49" t="s">
        <v>25</v>
      </c>
      <c r="F7" s="50">
        <v>1</v>
      </c>
      <c r="G7" s="13">
        <v>2</v>
      </c>
      <c r="H7" s="13">
        <v>1</v>
      </c>
      <c r="I7" s="14">
        <v>1</v>
      </c>
      <c r="J7" s="14">
        <f>G7+H7</f>
        <v>3</v>
      </c>
      <c r="K7" s="51">
        <v>91300.219999999987</v>
      </c>
      <c r="L7" s="15">
        <f>K7*J7</f>
        <v>273900.65999999997</v>
      </c>
      <c r="M7" s="16"/>
      <c r="N7" s="16"/>
      <c r="O7" s="16"/>
      <c r="P7" s="16"/>
      <c r="Q7" s="16"/>
      <c r="R7" s="16"/>
      <c r="S7" s="16"/>
      <c r="T7" s="16"/>
      <c r="U7" s="16"/>
      <c r="V7" s="16"/>
      <c r="W7" s="16"/>
      <c r="X7" s="16"/>
      <c r="Y7" s="16"/>
      <c r="Z7" s="16"/>
    </row>
    <row r="8" spans="1:26" ht="122.25" customHeight="1" x14ac:dyDescent="0.2">
      <c r="A8" s="40"/>
      <c r="B8" s="12">
        <v>2</v>
      </c>
      <c r="C8" s="40" t="s">
        <v>37</v>
      </c>
      <c r="D8" s="44">
        <v>131881</v>
      </c>
      <c r="E8" s="49" t="s">
        <v>25</v>
      </c>
      <c r="F8" s="50">
        <v>1</v>
      </c>
      <c r="G8" s="13">
        <v>6</v>
      </c>
      <c r="H8" s="13">
        <v>0</v>
      </c>
      <c r="I8" s="14">
        <v>1</v>
      </c>
      <c r="J8" s="14">
        <f t="shared" ref="J8:J45" si="0">G8+H8</f>
        <v>6</v>
      </c>
      <c r="K8" s="51">
        <v>37136</v>
      </c>
      <c r="L8" s="15">
        <f t="shared" ref="L8:L45" si="1">K8*J8</f>
        <v>222816</v>
      </c>
      <c r="M8" s="16"/>
      <c r="N8" s="16"/>
      <c r="O8" s="16"/>
      <c r="P8" s="16"/>
      <c r="Q8" s="16"/>
      <c r="R8" s="16"/>
      <c r="S8" s="16"/>
      <c r="T8" s="16"/>
      <c r="U8" s="16"/>
      <c r="V8" s="16"/>
      <c r="W8" s="16"/>
      <c r="X8" s="16"/>
      <c r="Y8" s="16"/>
      <c r="Z8" s="16"/>
    </row>
    <row r="9" spans="1:26" ht="188.25" customHeight="1" x14ac:dyDescent="0.2">
      <c r="A9" s="40"/>
      <c r="B9" s="12">
        <v>3</v>
      </c>
      <c r="C9" s="40" t="s">
        <v>38</v>
      </c>
      <c r="D9" s="44">
        <v>359354</v>
      </c>
      <c r="E9" s="49" t="s">
        <v>25</v>
      </c>
      <c r="F9" s="50">
        <v>1</v>
      </c>
      <c r="G9" s="13">
        <v>0</v>
      </c>
      <c r="H9" s="13">
        <v>1</v>
      </c>
      <c r="I9" s="14">
        <v>1</v>
      </c>
      <c r="J9" s="14">
        <f t="shared" si="0"/>
        <v>1</v>
      </c>
      <c r="K9" s="51">
        <v>67384.213333333333</v>
      </c>
      <c r="L9" s="15">
        <f t="shared" si="1"/>
        <v>67384.213333333333</v>
      </c>
      <c r="M9" s="16"/>
      <c r="N9" s="16"/>
      <c r="O9" s="16"/>
      <c r="P9" s="16"/>
      <c r="Q9" s="16"/>
      <c r="R9" s="16"/>
      <c r="S9" s="16"/>
      <c r="T9" s="16"/>
      <c r="U9" s="16"/>
      <c r="V9" s="16"/>
      <c r="W9" s="16"/>
      <c r="X9" s="16"/>
      <c r="Y9" s="16"/>
      <c r="Z9" s="16"/>
    </row>
    <row r="10" spans="1:26" ht="164.25" customHeight="1" x14ac:dyDescent="0.2">
      <c r="A10" s="40"/>
      <c r="B10" s="12">
        <v>4</v>
      </c>
      <c r="C10" s="40" t="s">
        <v>39</v>
      </c>
      <c r="D10" s="44">
        <v>452875</v>
      </c>
      <c r="E10" s="49" t="s">
        <v>25</v>
      </c>
      <c r="F10" s="50">
        <v>1</v>
      </c>
      <c r="G10" s="13">
        <v>1</v>
      </c>
      <c r="H10" s="13">
        <v>0</v>
      </c>
      <c r="I10" s="14">
        <v>1</v>
      </c>
      <c r="J10" s="14">
        <f t="shared" si="0"/>
        <v>1</v>
      </c>
      <c r="K10" s="51">
        <v>20901.567500000001</v>
      </c>
      <c r="L10" s="15">
        <f t="shared" si="1"/>
        <v>20901.567500000001</v>
      </c>
      <c r="M10" s="16"/>
      <c r="N10" s="16"/>
      <c r="O10" s="16"/>
      <c r="P10" s="16"/>
      <c r="Q10" s="16"/>
      <c r="R10" s="16"/>
      <c r="S10" s="16"/>
      <c r="T10" s="16"/>
      <c r="U10" s="16"/>
      <c r="V10" s="16"/>
      <c r="W10" s="16"/>
      <c r="X10" s="16"/>
      <c r="Y10" s="16"/>
      <c r="Z10" s="16"/>
    </row>
    <row r="11" spans="1:26" ht="74.25" customHeight="1" x14ac:dyDescent="0.2">
      <c r="A11" s="40"/>
      <c r="B11" s="12">
        <v>5</v>
      </c>
      <c r="C11" s="40" t="s">
        <v>40</v>
      </c>
      <c r="D11" s="44">
        <v>453560</v>
      </c>
      <c r="E11" s="49" t="s">
        <v>25</v>
      </c>
      <c r="F11" s="50">
        <v>1</v>
      </c>
      <c r="G11" s="13">
        <v>1</v>
      </c>
      <c r="H11" s="13">
        <v>0</v>
      </c>
      <c r="I11" s="14">
        <v>1</v>
      </c>
      <c r="J11" s="14">
        <f t="shared" si="0"/>
        <v>1</v>
      </c>
      <c r="K11" s="51">
        <v>31940</v>
      </c>
      <c r="L11" s="15">
        <f t="shared" si="1"/>
        <v>31940</v>
      </c>
      <c r="M11" s="16"/>
      <c r="N11" s="16"/>
      <c r="O11" s="16"/>
      <c r="P11" s="16"/>
      <c r="Q11" s="16"/>
      <c r="R11" s="16"/>
      <c r="S11" s="16"/>
      <c r="T11" s="16"/>
      <c r="U11" s="16"/>
      <c r="V11" s="16"/>
      <c r="W11" s="16"/>
      <c r="X11" s="16"/>
      <c r="Y11" s="16"/>
      <c r="Z11" s="16"/>
    </row>
    <row r="12" spans="1:26" s="23" customFormat="1" ht="242.25" customHeight="1" x14ac:dyDescent="0.2">
      <c r="A12" s="40"/>
      <c r="B12" s="12">
        <v>6</v>
      </c>
      <c r="C12" s="40" t="s">
        <v>41</v>
      </c>
      <c r="D12" s="44">
        <v>418428</v>
      </c>
      <c r="E12" s="49" t="s">
        <v>25</v>
      </c>
      <c r="F12" s="50">
        <v>1</v>
      </c>
      <c r="G12" s="13">
        <v>2</v>
      </c>
      <c r="H12" s="13">
        <v>0</v>
      </c>
      <c r="I12" s="14">
        <v>1</v>
      </c>
      <c r="J12" s="14">
        <f t="shared" si="0"/>
        <v>2</v>
      </c>
      <c r="K12" s="51">
        <v>91295.253333333341</v>
      </c>
      <c r="L12" s="15">
        <f t="shared" si="1"/>
        <v>182590.50666666668</v>
      </c>
      <c r="M12" s="22"/>
      <c r="N12" s="22"/>
      <c r="O12" s="22"/>
      <c r="P12" s="22"/>
      <c r="Q12" s="22"/>
      <c r="R12" s="22"/>
      <c r="S12" s="22"/>
      <c r="T12" s="22"/>
      <c r="U12" s="22"/>
      <c r="V12" s="22"/>
      <c r="W12" s="22"/>
      <c r="X12" s="22"/>
      <c r="Y12" s="22"/>
      <c r="Z12" s="22"/>
    </row>
    <row r="13" spans="1:26" ht="51.2" customHeight="1" x14ac:dyDescent="0.2">
      <c r="A13" s="40"/>
      <c r="B13" s="12">
        <v>7</v>
      </c>
      <c r="C13" s="40" t="s">
        <v>42</v>
      </c>
      <c r="D13" s="44">
        <v>129178</v>
      </c>
      <c r="E13" s="49" t="s">
        <v>25</v>
      </c>
      <c r="F13" s="50">
        <v>1</v>
      </c>
      <c r="G13" s="13">
        <v>7</v>
      </c>
      <c r="H13" s="13">
        <v>3</v>
      </c>
      <c r="I13" s="14">
        <v>1</v>
      </c>
      <c r="J13" s="14">
        <f t="shared" si="0"/>
        <v>10</v>
      </c>
      <c r="K13" s="51">
        <v>3114.66</v>
      </c>
      <c r="L13" s="15">
        <f t="shared" si="1"/>
        <v>31146.6</v>
      </c>
      <c r="M13" s="16"/>
      <c r="N13" s="16"/>
      <c r="O13" s="16"/>
      <c r="P13" s="16"/>
      <c r="Q13" s="16"/>
      <c r="R13" s="16"/>
      <c r="S13" s="16"/>
      <c r="T13" s="16"/>
      <c r="U13" s="16"/>
      <c r="V13" s="16"/>
      <c r="W13" s="16"/>
      <c r="X13" s="16"/>
      <c r="Y13" s="16"/>
      <c r="Z13" s="16"/>
    </row>
    <row r="14" spans="1:26" ht="68.45" customHeight="1" x14ac:dyDescent="0.2">
      <c r="A14" s="40"/>
      <c r="B14" s="12">
        <v>8</v>
      </c>
      <c r="C14" s="40" t="s">
        <v>43</v>
      </c>
      <c r="D14" s="44">
        <v>119768</v>
      </c>
      <c r="E14" s="49" t="s">
        <v>25</v>
      </c>
      <c r="F14" s="50">
        <v>1</v>
      </c>
      <c r="G14" s="13">
        <v>1</v>
      </c>
      <c r="H14" s="13">
        <v>0</v>
      </c>
      <c r="I14" s="14">
        <v>1</v>
      </c>
      <c r="J14" s="14">
        <f t="shared" si="0"/>
        <v>1</v>
      </c>
      <c r="K14" s="51">
        <v>88575</v>
      </c>
      <c r="L14" s="15">
        <f t="shared" si="1"/>
        <v>88575</v>
      </c>
      <c r="M14" s="16"/>
      <c r="N14" s="16"/>
      <c r="O14" s="16"/>
      <c r="P14" s="16"/>
      <c r="Q14" s="16"/>
      <c r="R14" s="16"/>
      <c r="S14" s="16"/>
      <c r="T14" s="16"/>
      <c r="U14" s="16"/>
      <c r="V14" s="16"/>
      <c r="W14" s="16"/>
      <c r="X14" s="16"/>
      <c r="Y14" s="16"/>
      <c r="Z14" s="16"/>
    </row>
    <row r="15" spans="1:26" ht="111.75" customHeight="1" x14ac:dyDescent="0.2">
      <c r="A15" s="40"/>
      <c r="B15" s="12">
        <v>9</v>
      </c>
      <c r="C15" s="40" t="s">
        <v>44</v>
      </c>
      <c r="D15" s="44">
        <v>463763</v>
      </c>
      <c r="E15" s="49" t="s">
        <v>25</v>
      </c>
      <c r="F15" s="50">
        <v>1</v>
      </c>
      <c r="G15" s="13">
        <v>0</v>
      </c>
      <c r="H15" s="13">
        <v>1</v>
      </c>
      <c r="I15" s="14">
        <v>1</v>
      </c>
      <c r="J15" s="14">
        <f t="shared" si="0"/>
        <v>1</v>
      </c>
      <c r="K15" s="51">
        <v>8915</v>
      </c>
      <c r="L15" s="15">
        <f t="shared" si="1"/>
        <v>8915</v>
      </c>
      <c r="M15" s="16"/>
      <c r="N15" s="16"/>
      <c r="O15" s="16"/>
      <c r="P15" s="16"/>
      <c r="Q15" s="16"/>
      <c r="R15" s="16"/>
      <c r="S15" s="16"/>
      <c r="T15" s="16"/>
      <c r="U15" s="16"/>
      <c r="V15" s="16"/>
      <c r="W15" s="16"/>
      <c r="X15" s="16"/>
      <c r="Y15" s="16"/>
      <c r="Z15" s="16"/>
    </row>
    <row r="16" spans="1:26" ht="94.9" customHeight="1" x14ac:dyDescent="0.2">
      <c r="A16" s="40"/>
      <c r="B16" s="12">
        <v>10</v>
      </c>
      <c r="C16" s="40" t="s">
        <v>45</v>
      </c>
      <c r="D16" s="44">
        <v>415193</v>
      </c>
      <c r="E16" s="49" t="s">
        <v>25</v>
      </c>
      <c r="F16" s="50">
        <v>1</v>
      </c>
      <c r="G16" s="13">
        <v>19</v>
      </c>
      <c r="H16" s="13">
        <v>10</v>
      </c>
      <c r="I16" s="14">
        <v>1</v>
      </c>
      <c r="J16" s="14">
        <f t="shared" si="0"/>
        <v>29</v>
      </c>
      <c r="K16" s="51">
        <v>593.58000000000004</v>
      </c>
      <c r="L16" s="15">
        <f t="shared" si="1"/>
        <v>17213.82</v>
      </c>
      <c r="M16" s="16"/>
      <c r="N16" s="16"/>
      <c r="O16" s="16"/>
      <c r="P16" s="16"/>
      <c r="Q16" s="16"/>
      <c r="R16" s="16"/>
      <c r="S16" s="16"/>
      <c r="T16" s="16"/>
      <c r="U16" s="16"/>
      <c r="V16" s="16"/>
      <c r="W16" s="16"/>
      <c r="X16" s="16"/>
      <c r="Y16" s="16"/>
      <c r="Z16" s="16"/>
    </row>
    <row r="17" spans="1:26" ht="92.25" customHeight="1" x14ac:dyDescent="0.2">
      <c r="A17" s="40"/>
      <c r="B17" s="12">
        <v>11</v>
      </c>
      <c r="C17" s="40" t="s">
        <v>46</v>
      </c>
      <c r="D17" s="44">
        <v>418503</v>
      </c>
      <c r="E17" s="49" t="s">
        <v>25</v>
      </c>
      <c r="F17" s="50">
        <v>1</v>
      </c>
      <c r="G17" s="13">
        <v>0</v>
      </c>
      <c r="H17" s="13">
        <v>1</v>
      </c>
      <c r="I17" s="14">
        <v>1</v>
      </c>
      <c r="J17" s="14">
        <f t="shared" si="0"/>
        <v>1</v>
      </c>
      <c r="K17" s="51">
        <v>29009</v>
      </c>
      <c r="L17" s="15">
        <f t="shared" si="1"/>
        <v>29009</v>
      </c>
      <c r="M17" s="16"/>
      <c r="N17" s="16"/>
      <c r="O17" s="16"/>
      <c r="P17" s="16"/>
      <c r="Q17" s="16"/>
      <c r="R17" s="16"/>
      <c r="S17" s="16"/>
      <c r="T17" s="16"/>
      <c r="U17" s="16"/>
      <c r="V17" s="16"/>
      <c r="W17" s="16"/>
      <c r="X17" s="16"/>
      <c r="Y17" s="16"/>
      <c r="Z17" s="16"/>
    </row>
    <row r="18" spans="1:26" ht="110.25" customHeight="1" x14ac:dyDescent="0.2">
      <c r="A18" s="40"/>
      <c r="B18" s="12">
        <v>12</v>
      </c>
      <c r="C18" s="41" t="s">
        <v>47</v>
      </c>
      <c r="D18" s="44">
        <v>338916</v>
      </c>
      <c r="E18" s="49" t="s">
        <v>25</v>
      </c>
      <c r="F18" s="50">
        <v>1</v>
      </c>
      <c r="G18" s="13">
        <v>9</v>
      </c>
      <c r="H18" s="13">
        <v>0</v>
      </c>
      <c r="I18" s="14">
        <v>1</v>
      </c>
      <c r="J18" s="14">
        <f t="shared" si="0"/>
        <v>9</v>
      </c>
      <c r="K18" s="51">
        <v>159320.25</v>
      </c>
      <c r="L18" s="15">
        <f t="shared" si="1"/>
        <v>1433882.25</v>
      </c>
      <c r="M18" s="16"/>
      <c r="N18" s="16"/>
      <c r="O18" s="16"/>
      <c r="P18" s="16"/>
      <c r="Q18" s="16"/>
      <c r="R18" s="16"/>
      <c r="S18" s="16"/>
      <c r="T18" s="16"/>
      <c r="U18" s="16"/>
      <c r="V18" s="16"/>
      <c r="W18" s="16"/>
      <c r="X18" s="16"/>
      <c r="Y18" s="16"/>
      <c r="Z18" s="16"/>
    </row>
    <row r="19" spans="1:26" ht="116.25" customHeight="1" x14ac:dyDescent="0.2">
      <c r="A19" s="40"/>
      <c r="B19" s="12">
        <v>13</v>
      </c>
      <c r="C19" s="40" t="s">
        <v>48</v>
      </c>
      <c r="D19" s="44">
        <v>150128</v>
      </c>
      <c r="E19" s="49" t="s">
        <v>25</v>
      </c>
      <c r="F19" s="50">
        <v>1</v>
      </c>
      <c r="G19" s="13">
        <v>2</v>
      </c>
      <c r="H19" s="13">
        <v>0</v>
      </c>
      <c r="I19" s="14">
        <v>1</v>
      </c>
      <c r="J19" s="14">
        <f t="shared" si="0"/>
        <v>2</v>
      </c>
      <c r="K19" s="51">
        <v>11642.4</v>
      </c>
      <c r="L19" s="15">
        <f t="shared" si="1"/>
        <v>23284.799999999999</v>
      </c>
      <c r="M19" s="16"/>
      <c r="N19" s="16"/>
      <c r="O19" s="16"/>
      <c r="P19" s="16"/>
      <c r="Q19" s="16"/>
      <c r="R19" s="16"/>
      <c r="S19" s="16"/>
      <c r="T19" s="16"/>
      <c r="U19" s="16"/>
      <c r="V19" s="16"/>
      <c r="W19" s="16"/>
      <c r="X19" s="16"/>
      <c r="Y19" s="16"/>
      <c r="Z19" s="16"/>
    </row>
    <row r="20" spans="1:26" ht="107.25" customHeight="1" x14ac:dyDescent="0.2">
      <c r="A20" s="40"/>
      <c r="B20" s="12">
        <v>14</v>
      </c>
      <c r="C20" s="40" t="s">
        <v>49</v>
      </c>
      <c r="D20" s="45">
        <v>449715</v>
      </c>
      <c r="E20" s="49" t="s">
        <v>25</v>
      </c>
      <c r="F20" s="50">
        <v>1</v>
      </c>
      <c r="G20" s="13">
        <v>2</v>
      </c>
      <c r="H20" s="13">
        <v>0</v>
      </c>
      <c r="I20" s="14">
        <v>1</v>
      </c>
      <c r="J20" s="14">
        <f t="shared" si="0"/>
        <v>2</v>
      </c>
      <c r="K20" s="51">
        <v>51631.39</v>
      </c>
      <c r="L20" s="15">
        <f t="shared" si="1"/>
        <v>103262.78</v>
      </c>
      <c r="M20" s="16"/>
      <c r="N20" s="16"/>
      <c r="O20" s="16"/>
      <c r="P20" s="16"/>
      <c r="Q20" s="16"/>
      <c r="R20" s="16"/>
      <c r="S20" s="16"/>
      <c r="T20" s="16"/>
      <c r="U20" s="16"/>
      <c r="V20" s="16"/>
      <c r="W20" s="16"/>
      <c r="X20" s="16"/>
      <c r="Y20" s="16"/>
      <c r="Z20" s="16"/>
    </row>
    <row r="21" spans="1:26" ht="98.25" customHeight="1" x14ac:dyDescent="0.2">
      <c r="A21" s="63" t="s">
        <v>75</v>
      </c>
      <c r="B21" s="12">
        <v>15</v>
      </c>
      <c r="C21" s="40" t="s">
        <v>50</v>
      </c>
      <c r="D21" s="45">
        <v>130249</v>
      </c>
      <c r="E21" s="49" t="s">
        <v>25</v>
      </c>
      <c r="F21" s="50">
        <v>1</v>
      </c>
      <c r="G21" s="13">
        <v>4</v>
      </c>
      <c r="H21" s="13">
        <v>0</v>
      </c>
      <c r="I21" s="14">
        <v>1</v>
      </c>
      <c r="J21" s="14">
        <f t="shared" si="0"/>
        <v>4</v>
      </c>
      <c r="K21" s="51">
        <v>77300</v>
      </c>
      <c r="L21" s="15">
        <f t="shared" si="1"/>
        <v>309200</v>
      </c>
      <c r="M21" s="16"/>
      <c r="N21" s="16"/>
      <c r="O21" s="16"/>
      <c r="P21" s="16"/>
      <c r="Q21" s="16"/>
      <c r="R21" s="16"/>
      <c r="S21" s="16"/>
      <c r="T21" s="16"/>
      <c r="U21" s="16"/>
      <c r="V21" s="16"/>
      <c r="W21" s="16"/>
      <c r="X21" s="16"/>
      <c r="Y21" s="16"/>
      <c r="Z21" s="16"/>
    </row>
    <row r="22" spans="1:26" ht="87.75" customHeight="1" x14ac:dyDescent="0.2">
      <c r="A22" s="64"/>
      <c r="B22" s="12">
        <v>16</v>
      </c>
      <c r="C22" s="40" t="s">
        <v>51</v>
      </c>
      <c r="D22" s="44">
        <v>130249</v>
      </c>
      <c r="E22" s="49" t="s">
        <v>25</v>
      </c>
      <c r="F22" s="50">
        <v>1</v>
      </c>
      <c r="G22" s="13">
        <v>1</v>
      </c>
      <c r="H22" s="13">
        <v>0</v>
      </c>
      <c r="I22" s="14">
        <v>1</v>
      </c>
      <c r="J22" s="14">
        <f t="shared" si="0"/>
        <v>1</v>
      </c>
      <c r="K22" s="51">
        <v>35607.199999999997</v>
      </c>
      <c r="L22" s="15">
        <f t="shared" si="1"/>
        <v>35607.199999999997</v>
      </c>
      <c r="M22" s="16"/>
      <c r="N22" s="16"/>
      <c r="O22" s="16"/>
      <c r="P22" s="16"/>
      <c r="Q22" s="16"/>
      <c r="R22" s="16"/>
      <c r="S22" s="16"/>
      <c r="T22" s="16"/>
      <c r="U22" s="16"/>
      <c r="V22" s="16"/>
      <c r="W22" s="16"/>
      <c r="X22" s="16"/>
      <c r="Y22" s="16"/>
      <c r="Z22" s="16"/>
    </row>
    <row r="23" spans="1:26" ht="86.85" customHeight="1" x14ac:dyDescent="0.2">
      <c r="A23" s="40"/>
      <c r="B23" s="12">
        <v>17</v>
      </c>
      <c r="C23" s="40" t="s">
        <v>52</v>
      </c>
      <c r="D23" s="44">
        <v>442223</v>
      </c>
      <c r="E23" s="49" t="s">
        <v>25</v>
      </c>
      <c r="F23" s="50">
        <v>1</v>
      </c>
      <c r="G23" s="13">
        <v>0</v>
      </c>
      <c r="H23" s="13">
        <v>1</v>
      </c>
      <c r="I23" s="14">
        <v>1</v>
      </c>
      <c r="J23" s="14">
        <f t="shared" si="0"/>
        <v>1</v>
      </c>
      <c r="K23" s="51">
        <v>35345.456666666665</v>
      </c>
      <c r="L23" s="15">
        <f t="shared" si="1"/>
        <v>35345.456666666665</v>
      </c>
      <c r="M23" s="16"/>
      <c r="N23" s="16"/>
      <c r="O23" s="16"/>
      <c r="P23" s="16"/>
      <c r="Q23" s="16"/>
      <c r="R23" s="16"/>
      <c r="S23" s="16"/>
      <c r="T23" s="16"/>
      <c r="U23" s="16"/>
      <c r="V23" s="16"/>
      <c r="W23" s="16"/>
      <c r="X23" s="16"/>
      <c r="Y23" s="16"/>
      <c r="Z23" s="16"/>
    </row>
    <row r="24" spans="1:26" ht="89.25" customHeight="1" x14ac:dyDescent="0.2">
      <c r="A24" s="40"/>
      <c r="B24" s="12">
        <v>18</v>
      </c>
      <c r="C24" s="40" t="s">
        <v>53</v>
      </c>
      <c r="D24" s="44">
        <v>150130</v>
      </c>
      <c r="E24" s="49" t="s">
        <v>25</v>
      </c>
      <c r="F24" s="50">
        <v>1</v>
      </c>
      <c r="G24" s="13">
        <v>1</v>
      </c>
      <c r="H24" s="13">
        <v>0</v>
      </c>
      <c r="I24" s="14">
        <v>1</v>
      </c>
      <c r="J24" s="14">
        <f t="shared" si="0"/>
        <v>1</v>
      </c>
      <c r="K24" s="51">
        <v>140988.64000000001</v>
      </c>
      <c r="L24" s="15">
        <f t="shared" si="1"/>
        <v>140988.64000000001</v>
      </c>
      <c r="M24" s="16"/>
      <c r="N24" s="16"/>
      <c r="O24" s="16"/>
      <c r="P24" s="16"/>
      <c r="Q24" s="16"/>
      <c r="R24" s="16"/>
      <c r="S24" s="16"/>
      <c r="T24" s="16"/>
      <c r="U24" s="16"/>
      <c r="V24" s="16"/>
      <c r="W24" s="16"/>
      <c r="X24" s="16"/>
      <c r="Y24" s="16"/>
      <c r="Z24" s="16"/>
    </row>
    <row r="25" spans="1:26" ht="93.75" customHeight="1" x14ac:dyDescent="0.2">
      <c r="A25" s="40"/>
      <c r="B25" s="12">
        <v>19</v>
      </c>
      <c r="C25" s="40" t="s">
        <v>54</v>
      </c>
      <c r="D25" s="45">
        <v>151059</v>
      </c>
      <c r="E25" s="49" t="s">
        <v>25</v>
      </c>
      <c r="F25" s="50">
        <v>1</v>
      </c>
      <c r="G25" s="13">
        <v>0</v>
      </c>
      <c r="H25" s="13">
        <v>1</v>
      </c>
      <c r="I25" s="14">
        <v>1</v>
      </c>
      <c r="J25" s="14">
        <f t="shared" si="0"/>
        <v>1</v>
      </c>
      <c r="K25" s="51">
        <v>525327.4</v>
      </c>
      <c r="L25" s="15">
        <f t="shared" si="1"/>
        <v>525327.4</v>
      </c>
      <c r="M25" s="16"/>
      <c r="N25" s="16"/>
      <c r="O25" s="16"/>
      <c r="P25" s="16"/>
      <c r="Q25" s="16"/>
      <c r="R25" s="16"/>
      <c r="S25" s="16"/>
      <c r="T25" s="16"/>
      <c r="U25" s="16"/>
      <c r="V25" s="16"/>
      <c r="W25" s="16"/>
      <c r="X25" s="16"/>
      <c r="Y25" s="16"/>
      <c r="Z25" s="16"/>
    </row>
    <row r="26" spans="1:26" s="23" customFormat="1" ht="111.4" customHeight="1" x14ac:dyDescent="0.2">
      <c r="A26" s="55"/>
      <c r="B26" s="56">
        <v>20</v>
      </c>
      <c r="C26" s="55" t="s">
        <v>55</v>
      </c>
      <c r="D26" s="57">
        <v>52779</v>
      </c>
      <c r="E26" s="58" t="s">
        <v>25</v>
      </c>
      <c r="F26" s="59">
        <v>1</v>
      </c>
      <c r="G26" s="13">
        <v>4</v>
      </c>
      <c r="H26" s="13">
        <v>0</v>
      </c>
      <c r="I26" s="60">
        <v>1</v>
      </c>
      <c r="J26" s="60">
        <f t="shared" si="0"/>
        <v>4</v>
      </c>
      <c r="K26" s="51">
        <v>62246.666666666664</v>
      </c>
      <c r="L26" s="61">
        <f t="shared" si="1"/>
        <v>248986.66666666666</v>
      </c>
      <c r="M26" s="22"/>
      <c r="N26" s="22"/>
      <c r="O26" s="22"/>
      <c r="P26" s="22"/>
      <c r="Q26" s="22"/>
      <c r="R26" s="22"/>
      <c r="S26" s="22"/>
      <c r="T26" s="22"/>
      <c r="U26" s="22"/>
      <c r="V26" s="22"/>
      <c r="W26" s="22"/>
      <c r="X26" s="22"/>
      <c r="Y26" s="22"/>
      <c r="Z26" s="22"/>
    </row>
    <row r="27" spans="1:26" ht="67.5" customHeight="1" x14ac:dyDescent="0.2">
      <c r="A27" s="40"/>
      <c r="B27" s="12">
        <v>21</v>
      </c>
      <c r="C27" s="40" t="s">
        <v>56</v>
      </c>
      <c r="D27" s="44">
        <v>246917</v>
      </c>
      <c r="E27" s="49" t="s">
        <v>25</v>
      </c>
      <c r="F27" s="50">
        <v>1</v>
      </c>
      <c r="G27" s="13">
        <v>5</v>
      </c>
      <c r="H27" s="13">
        <v>0</v>
      </c>
      <c r="I27" s="14">
        <v>1</v>
      </c>
      <c r="J27" s="14">
        <f t="shared" si="0"/>
        <v>5</v>
      </c>
      <c r="K27" s="51">
        <v>4044.75</v>
      </c>
      <c r="L27" s="15">
        <f t="shared" si="1"/>
        <v>20223.75</v>
      </c>
      <c r="M27" s="16"/>
      <c r="N27" s="16"/>
      <c r="O27" s="16"/>
      <c r="P27" s="16"/>
      <c r="Q27" s="16"/>
      <c r="R27" s="16"/>
      <c r="S27" s="16"/>
      <c r="T27" s="16"/>
      <c r="U27" s="16"/>
      <c r="V27" s="16"/>
      <c r="W27" s="16"/>
      <c r="X27" s="16"/>
      <c r="Y27" s="16"/>
      <c r="Z27" s="16"/>
    </row>
    <row r="28" spans="1:26" ht="102" x14ac:dyDescent="0.2">
      <c r="A28" s="40"/>
      <c r="B28" s="12">
        <v>22</v>
      </c>
      <c r="C28" s="40" t="s">
        <v>57</v>
      </c>
      <c r="D28" s="44">
        <v>25852</v>
      </c>
      <c r="E28" s="49" t="s">
        <v>25</v>
      </c>
      <c r="F28" s="50">
        <v>1</v>
      </c>
      <c r="G28" s="13">
        <v>2</v>
      </c>
      <c r="H28" s="13">
        <v>2</v>
      </c>
      <c r="I28" s="14">
        <v>1</v>
      </c>
      <c r="J28" s="14">
        <f t="shared" si="0"/>
        <v>4</v>
      </c>
      <c r="K28" s="51">
        <v>1944.4549999999999</v>
      </c>
      <c r="L28" s="15">
        <f t="shared" si="1"/>
        <v>7777.82</v>
      </c>
      <c r="M28" s="16"/>
      <c r="N28" s="16"/>
      <c r="O28" s="16"/>
      <c r="P28" s="16"/>
      <c r="Q28" s="16"/>
      <c r="R28" s="16"/>
      <c r="S28" s="16"/>
      <c r="T28" s="16"/>
      <c r="U28" s="16"/>
      <c r="V28" s="16"/>
      <c r="W28" s="16"/>
      <c r="X28" s="16"/>
      <c r="Y28" s="16"/>
      <c r="Z28" s="16"/>
    </row>
    <row r="29" spans="1:26" ht="58.5" customHeight="1" x14ac:dyDescent="0.2">
      <c r="A29" s="40"/>
      <c r="B29" s="12">
        <v>23</v>
      </c>
      <c r="C29" s="40" t="s">
        <v>58</v>
      </c>
      <c r="D29" s="44">
        <v>25860</v>
      </c>
      <c r="E29" s="49" t="s">
        <v>25</v>
      </c>
      <c r="F29" s="50">
        <v>1</v>
      </c>
      <c r="G29" s="13">
        <v>2</v>
      </c>
      <c r="H29" s="13">
        <v>3</v>
      </c>
      <c r="I29" s="14">
        <v>1</v>
      </c>
      <c r="J29" s="14">
        <f t="shared" si="0"/>
        <v>5</v>
      </c>
      <c r="K29" s="51">
        <v>1070.415</v>
      </c>
      <c r="L29" s="15">
        <f t="shared" si="1"/>
        <v>5352.0749999999998</v>
      </c>
      <c r="M29" s="16"/>
      <c r="N29" s="16"/>
      <c r="O29" s="16"/>
      <c r="P29" s="16"/>
      <c r="Q29" s="16"/>
      <c r="R29" s="16"/>
      <c r="S29" s="16"/>
      <c r="T29" s="16"/>
      <c r="U29" s="16"/>
      <c r="V29" s="16"/>
      <c r="W29" s="16"/>
      <c r="X29" s="16"/>
      <c r="Y29" s="16"/>
      <c r="Z29" s="16"/>
    </row>
    <row r="30" spans="1:26" ht="216" customHeight="1" x14ac:dyDescent="0.2">
      <c r="A30" s="40"/>
      <c r="B30" s="12">
        <v>24</v>
      </c>
      <c r="C30" s="40" t="s">
        <v>77</v>
      </c>
      <c r="D30" s="46">
        <v>129178</v>
      </c>
      <c r="E30" s="49" t="s">
        <v>25</v>
      </c>
      <c r="F30" s="50">
        <v>1</v>
      </c>
      <c r="G30" s="13">
        <v>1</v>
      </c>
      <c r="H30" s="13">
        <v>0</v>
      </c>
      <c r="I30" s="14">
        <v>1</v>
      </c>
      <c r="J30" s="14">
        <f t="shared" si="0"/>
        <v>1</v>
      </c>
      <c r="K30" s="52">
        <v>374681.2</v>
      </c>
      <c r="L30" s="15">
        <f t="shared" si="1"/>
        <v>374681.2</v>
      </c>
      <c r="M30" s="16"/>
      <c r="N30" s="16"/>
      <c r="O30" s="16"/>
      <c r="P30" s="16"/>
      <c r="Q30" s="16"/>
      <c r="R30" s="16"/>
      <c r="S30" s="16"/>
      <c r="T30" s="16"/>
      <c r="U30" s="16"/>
      <c r="V30" s="16"/>
      <c r="W30" s="16"/>
      <c r="X30" s="16"/>
      <c r="Y30" s="16"/>
      <c r="Z30" s="16"/>
    </row>
    <row r="31" spans="1:26" ht="409.5" customHeight="1" x14ac:dyDescent="0.2">
      <c r="A31" s="63" t="s">
        <v>76</v>
      </c>
      <c r="B31" s="12">
        <v>25</v>
      </c>
      <c r="C31" s="72" t="s">
        <v>78</v>
      </c>
      <c r="D31" s="47">
        <v>133760</v>
      </c>
      <c r="E31" s="49" t="s">
        <v>25</v>
      </c>
      <c r="F31" s="50">
        <v>1</v>
      </c>
      <c r="G31" s="13">
        <v>4</v>
      </c>
      <c r="H31" s="13">
        <v>2</v>
      </c>
      <c r="I31" s="14">
        <v>1</v>
      </c>
      <c r="J31" s="14">
        <f t="shared" si="0"/>
        <v>6</v>
      </c>
      <c r="K31" s="53">
        <v>211733.44999999998</v>
      </c>
      <c r="L31" s="15">
        <f t="shared" si="1"/>
        <v>1270400.7</v>
      </c>
      <c r="M31" s="16"/>
      <c r="N31" s="16"/>
      <c r="O31" s="16"/>
      <c r="P31" s="16"/>
      <c r="Q31" s="16"/>
      <c r="R31" s="16"/>
      <c r="S31" s="16"/>
      <c r="T31" s="16"/>
      <c r="U31" s="16"/>
      <c r="V31" s="16"/>
      <c r="W31" s="16"/>
      <c r="X31" s="16"/>
      <c r="Y31" s="16"/>
      <c r="Z31" s="16"/>
    </row>
    <row r="32" spans="1:26" ht="46.5" customHeight="1" x14ac:dyDescent="0.2">
      <c r="A32" s="65"/>
      <c r="B32" s="12">
        <v>26</v>
      </c>
      <c r="C32" s="42" t="s">
        <v>59</v>
      </c>
      <c r="D32" s="48">
        <v>151059</v>
      </c>
      <c r="E32" s="49" t="s">
        <v>25</v>
      </c>
      <c r="F32" s="50">
        <v>1</v>
      </c>
      <c r="G32" s="13">
        <v>1</v>
      </c>
      <c r="H32" s="13">
        <v>0</v>
      </c>
      <c r="I32" s="14">
        <v>1</v>
      </c>
      <c r="J32" s="14">
        <f t="shared" si="0"/>
        <v>1</v>
      </c>
      <c r="K32" s="53">
        <v>18424.106666666667</v>
      </c>
      <c r="L32" s="15">
        <f t="shared" si="1"/>
        <v>18424.106666666667</v>
      </c>
      <c r="M32" s="16"/>
      <c r="N32" s="16"/>
      <c r="O32" s="16"/>
      <c r="P32" s="16"/>
      <c r="Q32" s="16"/>
      <c r="R32" s="16"/>
      <c r="S32" s="16"/>
      <c r="T32" s="16"/>
      <c r="U32" s="16"/>
      <c r="V32" s="16"/>
      <c r="W32" s="16"/>
      <c r="X32" s="16"/>
      <c r="Y32" s="16"/>
      <c r="Z32" s="16"/>
    </row>
    <row r="33" spans="1:26" ht="30" x14ac:dyDescent="0.2">
      <c r="A33" s="65"/>
      <c r="B33" s="12">
        <v>27</v>
      </c>
      <c r="C33" s="43" t="s">
        <v>60</v>
      </c>
      <c r="D33" s="48">
        <v>151059</v>
      </c>
      <c r="E33" s="49" t="s">
        <v>25</v>
      </c>
      <c r="F33" s="50">
        <v>1</v>
      </c>
      <c r="G33" s="13">
        <v>3</v>
      </c>
      <c r="H33" s="13">
        <v>2</v>
      </c>
      <c r="I33" s="14">
        <v>1</v>
      </c>
      <c r="J33" s="14">
        <f t="shared" si="0"/>
        <v>5</v>
      </c>
      <c r="K33" s="53">
        <v>30186</v>
      </c>
      <c r="L33" s="15">
        <f t="shared" si="1"/>
        <v>150930</v>
      </c>
      <c r="M33" s="16"/>
      <c r="N33" s="16"/>
      <c r="O33" s="16"/>
      <c r="P33" s="16"/>
      <c r="Q33" s="16"/>
      <c r="R33" s="16"/>
      <c r="S33" s="16"/>
      <c r="T33" s="16"/>
      <c r="U33" s="16"/>
      <c r="V33" s="16"/>
      <c r="W33" s="16"/>
      <c r="X33" s="16"/>
      <c r="Y33" s="16"/>
      <c r="Z33" s="16"/>
    </row>
    <row r="34" spans="1:26" ht="30" x14ac:dyDescent="0.2">
      <c r="A34" s="65"/>
      <c r="B34" s="12">
        <v>28</v>
      </c>
      <c r="C34" s="43" t="s">
        <v>61</v>
      </c>
      <c r="D34" s="48">
        <v>151059</v>
      </c>
      <c r="E34" s="49" t="s">
        <v>25</v>
      </c>
      <c r="F34" s="50">
        <v>1</v>
      </c>
      <c r="G34" s="13">
        <v>4</v>
      </c>
      <c r="H34" s="13">
        <v>1</v>
      </c>
      <c r="I34" s="14">
        <v>1</v>
      </c>
      <c r="J34" s="14">
        <f t="shared" si="0"/>
        <v>5</v>
      </c>
      <c r="K34" s="53">
        <v>28033.533333333336</v>
      </c>
      <c r="L34" s="15">
        <f t="shared" si="1"/>
        <v>140167.66666666669</v>
      </c>
      <c r="M34" s="16"/>
      <c r="N34" s="16"/>
      <c r="O34" s="16"/>
      <c r="P34" s="16"/>
      <c r="Q34" s="16"/>
      <c r="R34" s="16"/>
      <c r="S34" s="16"/>
      <c r="T34" s="16"/>
      <c r="U34" s="16"/>
      <c r="V34" s="16"/>
      <c r="W34" s="16"/>
      <c r="X34" s="16"/>
      <c r="Y34" s="16"/>
      <c r="Z34" s="16"/>
    </row>
    <row r="35" spans="1:26" ht="30" x14ac:dyDescent="0.2">
      <c r="A35" s="65"/>
      <c r="B35" s="12">
        <v>29</v>
      </c>
      <c r="C35" s="43" t="s">
        <v>62</v>
      </c>
      <c r="D35" s="48">
        <v>151059</v>
      </c>
      <c r="E35" s="49" t="s">
        <v>25</v>
      </c>
      <c r="F35" s="50">
        <v>1</v>
      </c>
      <c r="G35" s="13">
        <v>3</v>
      </c>
      <c r="H35" s="13">
        <v>1</v>
      </c>
      <c r="I35" s="14">
        <v>1</v>
      </c>
      <c r="J35" s="14">
        <f t="shared" si="0"/>
        <v>4</v>
      </c>
      <c r="K35" s="53">
        <v>6268.28</v>
      </c>
      <c r="L35" s="15">
        <f t="shared" si="1"/>
        <v>25073.119999999999</v>
      </c>
      <c r="M35" s="16"/>
      <c r="N35" s="16"/>
      <c r="O35" s="16"/>
      <c r="P35" s="16"/>
      <c r="Q35" s="16"/>
      <c r="R35" s="16"/>
      <c r="S35" s="16"/>
      <c r="T35" s="16"/>
      <c r="U35" s="16"/>
      <c r="V35" s="16"/>
      <c r="W35" s="16"/>
      <c r="X35" s="16"/>
      <c r="Y35" s="16"/>
      <c r="Z35" s="16"/>
    </row>
    <row r="36" spans="1:26" ht="30" x14ac:dyDescent="0.2">
      <c r="A36" s="65"/>
      <c r="B36" s="12">
        <v>30</v>
      </c>
      <c r="C36" s="43" t="s">
        <v>63</v>
      </c>
      <c r="D36" s="48">
        <v>151059</v>
      </c>
      <c r="E36" s="49" t="s">
        <v>25</v>
      </c>
      <c r="F36" s="50">
        <v>1</v>
      </c>
      <c r="G36" s="13">
        <v>2</v>
      </c>
      <c r="H36" s="13">
        <v>0</v>
      </c>
      <c r="I36" s="14">
        <v>1</v>
      </c>
      <c r="J36" s="14">
        <f t="shared" si="0"/>
        <v>2</v>
      </c>
      <c r="K36" s="53">
        <v>6086.9466666666667</v>
      </c>
      <c r="L36" s="15">
        <f t="shared" si="1"/>
        <v>12173.893333333333</v>
      </c>
      <c r="M36" s="16"/>
      <c r="N36" s="16"/>
      <c r="O36" s="16"/>
      <c r="P36" s="16"/>
      <c r="Q36" s="16"/>
      <c r="R36" s="16"/>
      <c r="S36" s="16"/>
      <c r="T36" s="16"/>
      <c r="U36" s="16"/>
      <c r="V36" s="16"/>
      <c r="W36" s="16"/>
      <c r="X36" s="16"/>
      <c r="Y36" s="16"/>
      <c r="Z36" s="16"/>
    </row>
    <row r="37" spans="1:26" ht="30" x14ac:dyDescent="0.2">
      <c r="A37" s="65"/>
      <c r="B37" s="12">
        <v>31</v>
      </c>
      <c r="C37" s="43" t="s">
        <v>64</v>
      </c>
      <c r="D37" s="48">
        <v>151059</v>
      </c>
      <c r="E37" s="49" t="s">
        <v>25</v>
      </c>
      <c r="F37" s="50">
        <v>1</v>
      </c>
      <c r="G37" s="13">
        <v>2</v>
      </c>
      <c r="H37" s="13">
        <v>0</v>
      </c>
      <c r="I37" s="14">
        <v>1</v>
      </c>
      <c r="J37" s="14">
        <f t="shared" si="0"/>
        <v>2</v>
      </c>
      <c r="K37" s="53">
        <v>6360</v>
      </c>
      <c r="L37" s="15">
        <f t="shared" si="1"/>
        <v>12720</v>
      </c>
      <c r="M37" s="16"/>
      <c r="N37" s="16"/>
      <c r="O37" s="16"/>
      <c r="P37" s="16"/>
      <c r="Q37" s="16"/>
      <c r="R37" s="16"/>
      <c r="S37" s="16"/>
      <c r="T37" s="16"/>
      <c r="U37" s="16"/>
      <c r="V37" s="16"/>
      <c r="W37" s="16"/>
      <c r="X37" s="16"/>
      <c r="Y37" s="16"/>
      <c r="Z37" s="16"/>
    </row>
    <row r="38" spans="1:26" ht="30" x14ac:dyDescent="0.2">
      <c r="A38" s="65"/>
      <c r="B38" s="12">
        <v>32</v>
      </c>
      <c r="C38" s="43" t="s">
        <v>65</v>
      </c>
      <c r="D38" s="48">
        <v>151059</v>
      </c>
      <c r="E38" s="49" t="s">
        <v>25</v>
      </c>
      <c r="F38" s="50">
        <v>1</v>
      </c>
      <c r="G38" s="13">
        <v>3</v>
      </c>
      <c r="H38" s="13">
        <v>0</v>
      </c>
      <c r="I38" s="14">
        <v>1</v>
      </c>
      <c r="J38" s="14">
        <f t="shared" si="0"/>
        <v>3</v>
      </c>
      <c r="K38" s="53">
        <v>3332.4300000000003</v>
      </c>
      <c r="L38" s="15">
        <f t="shared" si="1"/>
        <v>9997.2900000000009</v>
      </c>
      <c r="M38" s="16"/>
      <c r="N38" s="16"/>
      <c r="O38" s="16"/>
      <c r="P38" s="16"/>
      <c r="Q38" s="16"/>
      <c r="R38" s="16"/>
      <c r="S38" s="16"/>
      <c r="T38" s="16"/>
      <c r="U38" s="16"/>
      <c r="V38" s="16"/>
      <c r="W38" s="16"/>
      <c r="X38" s="16"/>
      <c r="Y38" s="16"/>
      <c r="Z38" s="16"/>
    </row>
    <row r="39" spans="1:26" ht="30" x14ac:dyDescent="0.2">
      <c r="A39" s="65"/>
      <c r="B39" s="12">
        <v>33</v>
      </c>
      <c r="C39" s="43" t="s">
        <v>66</v>
      </c>
      <c r="D39" s="48">
        <v>151059</v>
      </c>
      <c r="E39" s="49" t="s">
        <v>25</v>
      </c>
      <c r="F39" s="50">
        <v>1</v>
      </c>
      <c r="G39" s="13">
        <v>4</v>
      </c>
      <c r="H39" s="13">
        <v>0</v>
      </c>
      <c r="I39" s="14">
        <v>1</v>
      </c>
      <c r="J39" s="14">
        <f t="shared" si="0"/>
        <v>4</v>
      </c>
      <c r="K39" s="53">
        <v>3694.7700000000004</v>
      </c>
      <c r="L39" s="15">
        <f t="shared" si="1"/>
        <v>14779.080000000002</v>
      </c>
      <c r="M39" s="16"/>
      <c r="N39" s="16"/>
      <c r="O39" s="16"/>
      <c r="P39" s="16"/>
      <c r="Q39" s="16"/>
      <c r="R39" s="16"/>
      <c r="S39" s="16"/>
      <c r="T39" s="16"/>
      <c r="U39" s="16"/>
      <c r="V39" s="16"/>
      <c r="W39" s="16"/>
      <c r="X39" s="16"/>
      <c r="Y39" s="16"/>
      <c r="Z39" s="16"/>
    </row>
    <row r="40" spans="1:26" ht="30" x14ac:dyDescent="0.2">
      <c r="A40" s="65"/>
      <c r="B40" s="12">
        <v>34</v>
      </c>
      <c r="C40" s="43" t="s">
        <v>67</v>
      </c>
      <c r="D40" s="48">
        <v>151059</v>
      </c>
      <c r="E40" s="49" t="s">
        <v>25</v>
      </c>
      <c r="F40" s="50">
        <v>1</v>
      </c>
      <c r="G40" s="13">
        <v>4</v>
      </c>
      <c r="H40" s="13">
        <v>1</v>
      </c>
      <c r="I40" s="14">
        <v>1</v>
      </c>
      <c r="J40" s="14">
        <f t="shared" si="0"/>
        <v>5</v>
      </c>
      <c r="K40" s="53">
        <v>3877.83</v>
      </c>
      <c r="L40" s="15">
        <f t="shared" si="1"/>
        <v>19389.150000000001</v>
      </c>
      <c r="M40" s="16"/>
      <c r="N40" s="16"/>
      <c r="O40" s="16"/>
      <c r="P40" s="16"/>
      <c r="Q40" s="16"/>
      <c r="R40" s="16"/>
      <c r="S40" s="16"/>
      <c r="T40" s="16"/>
      <c r="U40" s="16"/>
      <c r="V40" s="16"/>
      <c r="W40" s="16"/>
      <c r="X40" s="16"/>
      <c r="Y40" s="16"/>
      <c r="Z40" s="16"/>
    </row>
    <row r="41" spans="1:26" ht="21.75" customHeight="1" x14ac:dyDescent="0.2">
      <c r="A41" s="65"/>
      <c r="B41" s="12">
        <v>35</v>
      </c>
      <c r="C41" s="43" t="s">
        <v>68</v>
      </c>
      <c r="D41" s="48">
        <v>151059</v>
      </c>
      <c r="E41" s="49" t="s">
        <v>25</v>
      </c>
      <c r="F41" s="50">
        <v>1</v>
      </c>
      <c r="G41" s="13">
        <v>2</v>
      </c>
      <c r="H41" s="13">
        <v>1</v>
      </c>
      <c r="I41" s="14">
        <v>1</v>
      </c>
      <c r="J41" s="14">
        <f t="shared" si="0"/>
        <v>3</v>
      </c>
      <c r="K41" s="53">
        <v>21027.100000000002</v>
      </c>
      <c r="L41" s="15">
        <f t="shared" si="1"/>
        <v>63081.3</v>
      </c>
      <c r="M41" s="16"/>
      <c r="N41" s="16"/>
      <c r="O41" s="16"/>
      <c r="P41" s="16"/>
      <c r="Q41" s="16"/>
      <c r="R41" s="16"/>
      <c r="S41" s="16"/>
      <c r="T41" s="16"/>
      <c r="U41" s="16"/>
      <c r="V41" s="16"/>
      <c r="W41" s="16"/>
      <c r="X41" s="16"/>
      <c r="Y41" s="16"/>
      <c r="Z41" s="16"/>
    </row>
    <row r="42" spans="1:26" ht="36.75" customHeight="1" x14ac:dyDescent="0.2">
      <c r="A42" s="65"/>
      <c r="B42" s="12">
        <v>36</v>
      </c>
      <c r="C42" s="43" t="s">
        <v>69</v>
      </c>
      <c r="D42" s="48">
        <v>151059</v>
      </c>
      <c r="E42" s="49" t="s">
        <v>25</v>
      </c>
      <c r="F42" s="50">
        <v>1</v>
      </c>
      <c r="G42" s="13">
        <v>2</v>
      </c>
      <c r="H42" s="13">
        <v>2</v>
      </c>
      <c r="I42" s="14">
        <v>1</v>
      </c>
      <c r="J42" s="14">
        <f t="shared" si="0"/>
        <v>4</v>
      </c>
      <c r="K42" s="53">
        <v>22205.551925040003</v>
      </c>
      <c r="L42" s="15">
        <f t="shared" si="1"/>
        <v>88822.207700160012</v>
      </c>
      <c r="M42" s="16"/>
      <c r="N42" s="16"/>
      <c r="O42" s="16"/>
      <c r="P42" s="16"/>
      <c r="Q42" s="16"/>
      <c r="R42" s="16"/>
      <c r="S42" s="16"/>
      <c r="T42" s="16"/>
      <c r="U42" s="16"/>
      <c r="V42" s="16"/>
      <c r="W42" s="16"/>
      <c r="X42" s="16"/>
      <c r="Y42" s="16"/>
      <c r="Z42" s="16"/>
    </row>
    <row r="43" spans="1:26" ht="15" x14ac:dyDescent="0.2">
      <c r="A43" s="65"/>
      <c r="B43" s="12">
        <v>37</v>
      </c>
      <c r="C43" s="43" t="s">
        <v>70</v>
      </c>
      <c r="D43" s="48">
        <v>151059</v>
      </c>
      <c r="E43" s="49" t="s">
        <v>25</v>
      </c>
      <c r="F43" s="50">
        <v>1</v>
      </c>
      <c r="G43" s="13">
        <v>2</v>
      </c>
      <c r="H43" s="13">
        <v>2</v>
      </c>
      <c r="I43" s="14">
        <v>1</v>
      </c>
      <c r="J43" s="14">
        <f t="shared" si="0"/>
        <v>4</v>
      </c>
      <c r="K43" s="53">
        <v>3198</v>
      </c>
      <c r="L43" s="15">
        <f t="shared" si="1"/>
        <v>12792</v>
      </c>
      <c r="M43" s="16"/>
      <c r="N43" s="16"/>
      <c r="O43" s="16"/>
      <c r="P43" s="16"/>
      <c r="Q43" s="16"/>
      <c r="R43" s="16"/>
      <c r="S43" s="16"/>
      <c r="T43" s="16"/>
      <c r="U43" s="16"/>
      <c r="V43" s="16"/>
      <c r="W43" s="16"/>
      <c r="X43" s="16"/>
      <c r="Y43" s="16"/>
      <c r="Z43" s="16"/>
    </row>
    <row r="44" spans="1:26" ht="47.25" customHeight="1" x14ac:dyDescent="0.2">
      <c r="A44" s="65"/>
      <c r="B44" s="12">
        <v>38</v>
      </c>
      <c r="C44" s="43" t="s">
        <v>71</v>
      </c>
      <c r="D44" s="48">
        <v>151059</v>
      </c>
      <c r="E44" s="49" t="s">
        <v>25</v>
      </c>
      <c r="F44" s="50">
        <v>1</v>
      </c>
      <c r="G44" s="13">
        <v>4</v>
      </c>
      <c r="H44" s="13">
        <v>2</v>
      </c>
      <c r="I44" s="14">
        <v>1</v>
      </c>
      <c r="J44" s="14">
        <f t="shared" si="0"/>
        <v>6</v>
      </c>
      <c r="K44" s="53">
        <v>3263.03</v>
      </c>
      <c r="L44" s="15">
        <f t="shared" si="1"/>
        <v>19578.18</v>
      </c>
      <c r="M44" s="16"/>
      <c r="N44" s="16"/>
      <c r="O44" s="16"/>
      <c r="P44" s="16"/>
      <c r="Q44" s="16"/>
      <c r="R44" s="16"/>
      <c r="S44" s="16"/>
      <c r="T44" s="16"/>
      <c r="U44" s="16"/>
      <c r="V44" s="16"/>
      <c r="W44" s="16"/>
      <c r="X44" s="16"/>
      <c r="Y44" s="16"/>
      <c r="Z44" s="16"/>
    </row>
    <row r="45" spans="1:26" ht="15" x14ac:dyDescent="0.2">
      <c r="A45" s="64"/>
      <c r="B45" s="12">
        <v>39</v>
      </c>
      <c r="C45" s="43" t="s">
        <v>72</v>
      </c>
      <c r="D45" s="48">
        <v>151059</v>
      </c>
      <c r="E45" s="49" t="s">
        <v>25</v>
      </c>
      <c r="F45" s="50">
        <v>1</v>
      </c>
      <c r="G45" s="13">
        <v>0</v>
      </c>
      <c r="H45" s="13">
        <v>1</v>
      </c>
      <c r="I45" s="14">
        <v>1</v>
      </c>
      <c r="J45" s="14">
        <f t="shared" si="0"/>
        <v>1</v>
      </c>
      <c r="K45" s="53">
        <v>5769.3566666666666</v>
      </c>
      <c r="L45" s="15">
        <f t="shared" si="1"/>
        <v>5769.3566666666666</v>
      </c>
      <c r="M45" s="16"/>
      <c r="N45" s="16"/>
      <c r="O45" s="16"/>
      <c r="P45" s="16"/>
      <c r="Q45" s="16"/>
      <c r="R45" s="16"/>
      <c r="S45" s="16"/>
      <c r="T45" s="16"/>
      <c r="U45" s="16"/>
      <c r="V45" s="16"/>
      <c r="W45" s="16"/>
      <c r="X45" s="16"/>
      <c r="Y45" s="16"/>
      <c r="Z45" s="16"/>
    </row>
    <row r="46" spans="1:26" ht="15.75" customHeight="1" x14ac:dyDescent="0.2">
      <c r="F46" s="17"/>
      <c r="G46" s="17">
        <f>SUM(G7:G45)</f>
        <v>112</v>
      </c>
      <c r="H46" s="18">
        <f>SUM(H7:H45)</f>
        <v>39</v>
      </c>
      <c r="I46" s="19"/>
      <c r="J46" s="19"/>
      <c r="K46" s="17"/>
      <c r="L46" s="54">
        <f>SUM(L7:L45)</f>
        <v>6102410.4568668269</v>
      </c>
    </row>
    <row r="47" spans="1:26" ht="15.75" customHeight="1" x14ac:dyDescent="0.2">
      <c r="F47" s="17"/>
      <c r="G47" s="17"/>
      <c r="H47" s="18"/>
      <c r="I47" s="19"/>
      <c r="J47" s="19"/>
      <c r="K47" s="17"/>
      <c r="L47" s="20"/>
    </row>
    <row r="48" spans="1:26" ht="15.75" customHeight="1" x14ac:dyDescent="0.2">
      <c r="F48" s="17"/>
      <c r="G48" s="17"/>
      <c r="H48" s="18"/>
      <c r="I48" s="19"/>
      <c r="J48" s="19"/>
      <c r="K48" s="17"/>
      <c r="L48" s="20"/>
    </row>
    <row r="49" spans="6:12" ht="15.75" customHeight="1" x14ac:dyDescent="0.2">
      <c r="F49" s="17"/>
      <c r="G49" s="17"/>
      <c r="H49" s="18"/>
      <c r="I49" s="19"/>
      <c r="J49" s="19"/>
      <c r="K49" s="17"/>
      <c r="L49" s="20"/>
    </row>
    <row r="50" spans="6:12" ht="15.75" customHeight="1" x14ac:dyDescent="0.2">
      <c r="F50" s="17"/>
      <c r="G50" s="17"/>
      <c r="H50" s="18"/>
      <c r="I50" s="19"/>
      <c r="J50" s="19"/>
      <c r="K50" s="17"/>
      <c r="L50" s="20"/>
    </row>
    <row r="51" spans="6:12" ht="15.75" customHeight="1" x14ac:dyDescent="0.2">
      <c r="F51" s="17"/>
      <c r="G51" s="17"/>
      <c r="H51" s="18"/>
      <c r="I51" s="19"/>
      <c r="J51" s="19"/>
      <c r="K51" s="17"/>
      <c r="L51" s="20"/>
    </row>
    <row r="52" spans="6:12" ht="15.75" customHeight="1" x14ac:dyDescent="0.2">
      <c r="F52" s="17"/>
      <c r="G52" s="17"/>
      <c r="H52" s="18"/>
      <c r="I52" s="19"/>
      <c r="J52" s="19"/>
      <c r="K52" s="17"/>
      <c r="L52" s="20"/>
    </row>
    <row r="53" spans="6:12" ht="15.75" customHeight="1" x14ac:dyDescent="0.2">
      <c r="F53" s="17"/>
      <c r="G53" s="17"/>
      <c r="H53" s="18"/>
      <c r="I53" s="19"/>
      <c r="J53" s="19"/>
      <c r="K53" s="17"/>
      <c r="L53" s="20"/>
    </row>
    <row r="54" spans="6:12" ht="15.75" customHeight="1" x14ac:dyDescent="0.2">
      <c r="F54" s="17"/>
      <c r="G54" s="17"/>
      <c r="H54" s="18"/>
      <c r="I54" s="19"/>
      <c r="J54" s="19"/>
      <c r="K54" s="17"/>
      <c r="L54" s="20"/>
    </row>
    <row r="55" spans="6:12" ht="15.75" customHeight="1" x14ac:dyDescent="0.2">
      <c r="F55" s="17"/>
      <c r="G55" s="17"/>
      <c r="H55" s="18"/>
      <c r="I55" s="19"/>
      <c r="J55" s="19"/>
      <c r="K55" s="17"/>
      <c r="L55" s="20"/>
    </row>
    <row r="56" spans="6:12" ht="15.75" customHeight="1" x14ac:dyDescent="0.2">
      <c r="F56" s="17"/>
      <c r="G56" s="17"/>
      <c r="H56" s="18"/>
      <c r="I56" s="19"/>
      <c r="J56" s="19"/>
      <c r="K56" s="17"/>
      <c r="L56" s="20"/>
    </row>
    <row r="57" spans="6:12" ht="15.75" customHeight="1" x14ac:dyDescent="0.2">
      <c r="F57" s="17"/>
      <c r="G57" s="17"/>
      <c r="H57" s="18"/>
      <c r="I57" s="19"/>
      <c r="J57" s="19"/>
      <c r="K57" s="17"/>
      <c r="L57" s="20"/>
    </row>
    <row r="58" spans="6:12" ht="15.75" customHeight="1" x14ac:dyDescent="0.2">
      <c r="F58" s="17"/>
      <c r="G58" s="17"/>
      <c r="H58" s="18"/>
      <c r="I58" s="19"/>
      <c r="J58" s="19"/>
      <c r="K58" s="17"/>
      <c r="L58" s="20"/>
    </row>
    <row r="59" spans="6:12" ht="15.75" customHeight="1" x14ac:dyDescent="0.2">
      <c r="F59" s="17"/>
      <c r="G59" s="17"/>
      <c r="H59" s="18"/>
      <c r="I59" s="19"/>
      <c r="J59" s="19"/>
      <c r="K59" s="17"/>
      <c r="L59" s="20"/>
    </row>
    <row r="60" spans="6:12" ht="15.75" customHeight="1" x14ac:dyDescent="0.2">
      <c r="F60" s="17"/>
      <c r="G60" s="17"/>
      <c r="H60" s="18"/>
      <c r="I60" s="19"/>
      <c r="J60" s="19"/>
      <c r="K60" s="17"/>
      <c r="L60" s="20"/>
    </row>
    <row r="61" spans="6:12" ht="15.75" customHeight="1" x14ac:dyDescent="0.2">
      <c r="F61" s="17"/>
      <c r="G61" s="17"/>
      <c r="H61" s="18"/>
      <c r="I61" s="19"/>
      <c r="J61" s="19"/>
      <c r="K61" s="17"/>
      <c r="L61" s="20"/>
    </row>
    <row r="62" spans="6:12" ht="15.75" customHeight="1" x14ac:dyDescent="0.2">
      <c r="F62" s="17"/>
      <c r="G62" s="17"/>
      <c r="H62" s="18"/>
      <c r="I62" s="19"/>
      <c r="J62" s="19"/>
      <c r="K62" s="17"/>
      <c r="L62" s="20"/>
    </row>
    <row r="63" spans="6:12" ht="15.75" customHeight="1" x14ac:dyDescent="0.2">
      <c r="F63" s="17"/>
      <c r="G63" s="17"/>
      <c r="H63" s="18"/>
      <c r="I63" s="19"/>
      <c r="J63" s="19"/>
      <c r="K63" s="17"/>
      <c r="L63" s="20"/>
    </row>
    <row r="64" spans="6:12" ht="15.75" customHeight="1" x14ac:dyDescent="0.2">
      <c r="F64" s="17"/>
      <c r="G64" s="17"/>
      <c r="H64" s="18"/>
      <c r="I64" s="19"/>
      <c r="J64" s="19"/>
      <c r="K64" s="17"/>
      <c r="L64" s="20"/>
    </row>
    <row r="65" spans="6:12" ht="15.75" customHeight="1" x14ac:dyDescent="0.2">
      <c r="F65" s="17"/>
      <c r="G65" s="17"/>
      <c r="H65" s="18"/>
      <c r="I65" s="19"/>
      <c r="J65" s="19"/>
      <c r="K65" s="17"/>
      <c r="L65" s="20"/>
    </row>
    <row r="66" spans="6:12" ht="15.75" customHeight="1" x14ac:dyDescent="0.2">
      <c r="F66" s="17"/>
      <c r="G66" s="17"/>
      <c r="H66" s="18"/>
      <c r="I66" s="19"/>
      <c r="J66" s="19"/>
      <c r="K66" s="17"/>
      <c r="L66" s="20"/>
    </row>
    <row r="67" spans="6:12" ht="15.75" customHeight="1" x14ac:dyDescent="0.2">
      <c r="F67" s="17"/>
      <c r="G67" s="17"/>
      <c r="H67" s="18"/>
      <c r="I67" s="19"/>
      <c r="J67" s="19"/>
      <c r="K67" s="17"/>
      <c r="L67" s="20"/>
    </row>
    <row r="68" spans="6:12" ht="15.75" customHeight="1" x14ac:dyDescent="0.2">
      <c r="F68" s="17"/>
      <c r="G68" s="17"/>
      <c r="H68" s="18"/>
      <c r="I68" s="19"/>
      <c r="J68" s="19"/>
      <c r="K68" s="17"/>
      <c r="L68" s="20"/>
    </row>
    <row r="69" spans="6:12" ht="15.75" customHeight="1" x14ac:dyDescent="0.2">
      <c r="F69" s="17"/>
      <c r="G69" s="17"/>
      <c r="H69" s="18"/>
      <c r="I69" s="19"/>
      <c r="J69" s="19"/>
      <c r="K69" s="17"/>
      <c r="L69" s="20"/>
    </row>
    <row r="70" spans="6:12" ht="15.75" customHeight="1" x14ac:dyDescent="0.2">
      <c r="F70" s="17"/>
      <c r="G70" s="17"/>
      <c r="H70" s="18"/>
      <c r="I70" s="19"/>
      <c r="J70" s="19"/>
      <c r="K70" s="17"/>
      <c r="L70" s="20"/>
    </row>
    <row r="71" spans="6:12" ht="15.75" customHeight="1" x14ac:dyDescent="0.2">
      <c r="F71" s="17"/>
      <c r="G71" s="17"/>
      <c r="H71" s="18"/>
      <c r="I71" s="19"/>
      <c r="J71" s="19"/>
      <c r="K71" s="17"/>
      <c r="L71" s="20"/>
    </row>
    <row r="72" spans="6:12" ht="15.75" customHeight="1" x14ac:dyDescent="0.2">
      <c r="F72" s="17"/>
      <c r="G72" s="17"/>
      <c r="H72" s="18"/>
      <c r="I72" s="19"/>
      <c r="J72" s="19"/>
      <c r="K72" s="17"/>
      <c r="L72" s="20"/>
    </row>
    <row r="73" spans="6:12" ht="15.75" customHeight="1" x14ac:dyDescent="0.2">
      <c r="F73" s="17"/>
      <c r="G73" s="17"/>
      <c r="H73" s="18"/>
      <c r="I73" s="19"/>
      <c r="J73" s="19"/>
      <c r="K73" s="17"/>
      <c r="L73" s="20"/>
    </row>
    <row r="74" spans="6:12" ht="15.75" customHeight="1" x14ac:dyDescent="0.2">
      <c r="F74" s="17"/>
      <c r="G74" s="17"/>
      <c r="H74" s="18"/>
      <c r="I74" s="19"/>
      <c r="J74" s="19"/>
      <c r="K74" s="17"/>
      <c r="L74" s="20"/>
    </row>
    <row r="75" spans="6:12" ht="15.75" customHeight="1" x14ac:dyDescent="0.2">
      <c r="F75" s="17"/>
      <c r="G75" s="17"/>
      <c r="H75" s="18"/>
      <c r="I75" s="19"/>
      <c r="J75" s="19"/>
      <c r="K75" s="17"/>
      <c r="L75" s="20"/>
    </row>
    <row r="76" spans="6:12" ht="15.75" customHeight="1" x14ac:dyDescent="0.2">
      <c r="F76" s="17"/>
      <c r="G76" s="17"/>
      <c r="H76" s="18"/>
      <c r="I76" s="19"/>
      <c r="J76" s="19"/>
      <c r="K76" s="17"/>
      <c r="L76" s="20"/>
    </row>
    <row r="1047485" ht="12.75" customHeight="1" x14ac:dyDescent="0.2"/>
    <row r="1047486" ht="12.75" customHeight="1" x14ac:dyDescent="0.2"/>
    <row r="1047487" ht="12.75" customHeight="1" x14ac:dyDescent="0.2"/>
    <row r="1047488" ht="12.75" customHeight="1" x14ac:dyDescent="0.2"/>
    <row r="1047489" ht="12.75" customHeight="1" x14ac:dyDescent="0.2"/>
    <row r="1047490" ht="12.75" customHeight="1" x14ac:dyDescent="0.2"/>
    <row r="1047491" ht="12.75" customHeight="1" x14ac:dyDescent="0.2"/>
    <row r="1047492" ht="12.75" customHeight="1" x14ac:dyDescent="0.2"/>
    <row r="1047493" ht="12.75" customHeight="1" x14ac:dyDescent="0.2"/>
    <row r="1047494" ht="12.75" customHeight="1" x14ac:dyDescent="0.2"/>
    <row r="1047495" ht="12.75" customHeight="1" x14ac:dyDescent="0.2"/>
    <row r="1047496" ht="12.75" customHeight="1" x14ac:dyDescent="0.2"/>
    <row r="1047497" ht="12.75" customHeight="1" x14ac:dyDescent="0.2"/>
    <row r="1047498" ht="12.75" customHeight="1" x14ac:dyDescent="0.2"/>
    <row r="1047499" ht="12.75" customHeight="1" x14ac:dyDescent="0.2"/>
    <row r="1047500" ht="12.75" customHeight="1" x14ac:dyDescent="0.2"/>
    <row r="1047501" ht="12.75" customHeight="1" x14ac:dyDescent="0.2"/>
    <row r="1047502" ht="12.75" customHeight="1" x14ac:dyDescent="0.2"/>
    <row r="1047503" ht="12.75" customHeight="1" x14ac:dyDescent="0.2"/>
    <row r="1047504" ht="12.75" customHeight="1" x14ac:dyDescent="0.2"/>
    <row r="1047505" ht="12.75" customHeight="1" x14ac:dyDescent="0.2"/>
    <row r="1047506" ht="12.75" customHeight="1" x14ac:dyDescent="0.2"/>
    <row r="1047507" ht="12.75" customHeight="1" x14ac:dyDescent="0.2"/>
    <row r="1047508" ht="12.75" customHeight="1" x14ac:dyDescent="0.2"/>
    <row r="1047509" ht="12.75" customHeight="1" x14ac:dyDescent="0.2"/>
    <row r="1047510" ht="12.75" customHeight="1" x14ac:dyDescent="0.2"/>
    <row r="1047511" ht="12.75" customHeight="1" x14ac:dyDescent="0.2"/>
    <row r="1047512" ht="12.75" customHeight="1" x14ac:dyDescent="0.2"/>
    <row r="1047513" ht="12.75" customHeight="1" x14ac:dyDescent="0.2"/>
    <row r="1047514" ht="12.75" customHeight="1" x14ac:dyDescent="0.2"/>
    <row r="1047515" ht="12.75" customHeight="1" x14ac:dyDescent="0.2"/>
    <row r="1047516" ht="12.75" customHeight="1" x14ac:dyDescent="0.2"/>
    <row r="1047517" ht="12.75" customHeight="1" x14ac:dyDescent="0.2"/>
    <row r="1047518" ht="12.75" customHeight="1" x14ac:dyDescent="0.2"/>
    <row r="1047519" ht="12.75" customHeight="1" x14ac:dyDescent="0.2"/>
    <row r="1047520" ht="12.75" customHeight="1" x14ac:dyDescent="0.2"/>
    <row r="1047521" ht="12.75" customHeight="1" x14ac:dyDescent="0.2"/>
    <row r="1047522" ht="12.75" customHeight="1" x14ac:dyDescent="0.2"/>
    <row r="1047523" ht="12.75" customHeight="1" x14ac:dyDescent="0.2"/>
    <row r="1047524" ht="12.75" customHeight="1" x14ac:dyDescent="0.2"/>
    <row r="1047525" ht="12.75" customHeight="1" x14ac:dyDescent="0.2"/>
    <row r="1047526" ht="12.75" customHeight="1" x14ac:dyDescent="0.2"/>
    <row r="1047527" ht="12.75" customHeight="1" x14ac:dyDescent="0.2"/>
    <row r="1047528" ht="12.75" customHeight="1" x14ac:dyDescent="0.2"/>
    <row r="1047529" ht="12.75" customHeight="1" x14ac:dyDescent="0.2"/>
    <row r="1047530" ht="12.75" customHeight="1" x14ac:dyDescent="0.2"/>
    <row r="1047531" ht="12.75" customHeight="1" x14ac:dyDescent="0.2"/>
    <row r="1047532" ht="12.75" customHeight="1" x14ac:dyDescent="0.2"/>
    <row r="1047533" ht="12.75" customHeight="1" x14ac:dyDescent="0.2"/>
    <row r="1047534" ht="12.75" customHeight="1" x14ac:dyDescent="0.2"/>
    <row r="1047535" ht="12.75" customHeight="1" x14ac:dyDescent="0.2"/>
    <row r="1047536" ht="12.75" customHeight="1" x14ac:dyDescent="0.2"/>
    <row r="1047537" ht="12.75" customHeight="1" x14ac:dyDescent="0.2"/>
    <row r="1047538" ht="12.75" customHeight="1" x14ac:dyDescent="0.2"/>
    <row r="1047539" ht="12.75" customHeight="1" x14ac:dyDescent="0.2"/>
    <row r="1047540" ht="12.75" customHeight="1" x14ac:dyDescent="0.2"/>
    <row r="1047541" ht="12.75" customHeight="1" x14ac:dyDescent="0.2"/>
    <row r="1047542" ht="12.75" customHeight="1" x14ac:dyDescent="0.2"/>
    <row r="1047543" ht="12.75" customHeight="1" x14ac:dyDescent="0.2"/>
    <row r="1047544" ht="12.75" customHeight="1" x14ac:dyDescent="0.2"/>
    <row r="1047545" ht="12.75" customHeight="1" x14ac:dyDescent="0.2"/>
    <row r="1047546" ht="12.75" customHeight="1" x14ac:dyDescent="0.2"/>
    <row r="1047547" ht="12.75" customHeight="1" x14ac:dyDescent="0.2"/>
    <row r="1047548" ht="12.75" customHeight="1" x14ac:dyDescent="0.2"/>
    <row r="1047549" ht="12.75" customHeight="1" x14ac:dyDescent="0.2"/>
    <row r="1047550" ht="12.75" customHeight="1" x14ac:dyDescent="0.2"/>
    <row r="1047551" ht="12.75" customHeight="1" x14ac:dyDescent="0.2"/>
    <row r="1047552" ht="12.75" customHeight="1" x14ac:dyDescent="0.2"/>
    <row r="1047553" ht="12.75" customHeight="1" x14ac:dyDescent="0.2"/>
    <row r="1047554" ht="12.75" customHeight="1" x14ac:dyDescent="0.2"/>
    <row r="1047555" ht="12.75" customHeight="1" x14ac:dyDescent="0.2"/>
    <row r="1047556" ht="12.75" customHeight="1" x14ac:dyDescent="0.2"/>
    <row r="1047557" ht="12.75" customHeight="1" x14ac:dyDescent="0.2"/>
    <row r="1047558" ht="12.75" customHeight="1" x14ac:dyDescent="0.2"/>
    <row r="1047559" ht="12.75" customHeight="1" x14ac:dyDescent="0.2"/>
    <row r="1047560" ht="12.75" customHeight="1" x14ac:dyDescent="0.2"/>
    <row r="1047561" ht="12.75" customHeight="1" x14ac:dyDescent="0.2"/>
    <row r="1047562" ht="12.75" customHeight="1" x14ac:dyDescent="0.2"/>
    <row r="1047563" ht="12.75" customHeight="1" x14ac:dyDescent="0.2"/>
    <row r="1047564" ht="12.75" customHeight="1" x14ac:dyDescent="0.2"/>
    <row r="1047565" ht="12.75" customHeight="1" x14ac:dyDescent="0.2"/>
    <row r="1047566" ht="12.75" customHeight="1" x14ac:dyDescent="0.2"/>
    <row r="1047567" ht="12.75" customHeight="1" x14ac:dyDescent="0.2"/>
    <row r="1047568" ht="12.75" customHeight="1" x14ac:dyDescent="0.2"/>
    <row r="1047569" ht="12.75" customHeight="1" x14ac:dyDescent="0.2"/>
    <row r="1047570" ht="12.75" customHeight="1" x14ac:dyDescent="0.2"/>
    <row r="1047571" ht="12.75" customHeight="1" x14ac:dyDescent="0.2"/>
    <row r="1047572" ht="12.75" customHeight="1" x14ac:dyDescent="0.2"/>
    <row r="1047573" ht="12.75" customHeight="1" x14ac:dyDescent="0.2"/>
    <row r="1047574" ht="12.75" customHeight="1" x14ac:dyDescent="0.2"/>
    <row r="1047575" ht="12.75" customHeight="1" x14ac:dyDescent="0.2"/>
    <row r="1047576" ht="12.75" customHeight="1" x14ac:dyDescent="0.2"/>
    <row r="1047577" ht="12.75" customHeight="1" x14ac:dyDescent="0.2"/>
    <row r="1047578" ht="12.75" customHeight="1" x14ac:dyDescent="0.2"/>
    <row r="1047579" ht="12.75" customHeight="1" x14ac:dyDescent="0.2"/>
    <row r="1047580" ht="12.75" customHeight="1" x14ac:dyDescent="0.2"/>
    <row r="1047581" ht="12.75" customHeight="1" x14ac:dyDescent="0.2"/>
    <row r="1047582" ht="12.75" customHeight="1" x14ac:dyDescent="0.2"/>
    <row r="1047583" ht="12.75" customHeight="1" x14ac:dyDescent="0.2"/>
    <row r="1047584" ht="12.75" customHeight="1" x14ac:dyDescent="0.2"/>
    <row r="1047585" ht="12.75" customHeight="1" x14ac:dyDescent="0.2"/>
    <row r="1047586" ht="12.75" customHeight="1" x14ac:dyDescent="0.2"/>
    <row r="1047587" ht="12.75" customHeight="1" x14ac:dyDescent="0.2"/>
    <row r="1047588" ht="12.75" customHeight="1" x14ac:dyDescent="0.2"/>
    <row r="1047589" ht="12.75" customHeight="1" x14ac:dyDescent="0.2"/>
    <row r="1047590" ht="12.75" customHeight="1" x14ac:dyDescent="0.2"/>
    <row r="1047591" ht="12.75" customHeight="1" x14ac:dyDescent="0.2"/>
    <row r="1047592" ht="12.75" customHeight="1" x14ac:dyDescent="0.2"/>
    <row r="1047593" ht="12.75" customHeight="1" x14ac:dyDescent="0.2"/>
    <row r="1047594" ht="12.75" customHeight="1" x14ac:dyDescent="0.2"/>
    <row r="1047595" ht="12.75" customHeight="1" x14ac:dyDescent="0.2"/>
    <row r="1047596" ht="12.75" customHeight="1" x14ac:dyDescent="0.2"/>
    <row r="1047597" ht="12.75" customHeight="1" x14ac:dyDescent="0.2"/>
    <row r="1047598" ht="12.75" customHeight="1" x14ac:dyDescent="0.2"/>
    <row r="1047599" ht="12.75" customHeight="1" x14ac:dyDescent="0.2"/>
    <row r="1047600" ht="12.75" customHeight="1" x14ac:dyDescent="0.2"/>
    <row r="1047601" ht="12.75" customHeight="1" x14ac:dyDescent="0.2"/>
    <row r="1047602" ht="12.75" customHeight="1" x14ac:dyDescent="0.2"/>
    <row r="1047603" ht="12.75" customHeight="1" x14ac:dyDescent="0.2"/>
    <row r="1047604" ht="12.75" customHeight="1" x14ac:dyDescent="0.2"/>
    <row r="1047605" ht="12.75" customHeight="1" x14ac:dyDescent="0.2"/>
    <row r="1047606" ht="12.75" customHeight="1" x14ac:dyDescent="0.2"/>
    <row r="1047607" ht="12.75" customHeight="1" x14ac:dyDescent="0.2"/>
    <row r="1047608" ht="12.75" customHeight="1" x14ac:dyDescent="0.2"/>
    <row r="1047609" ht="12.75" customHeight="1" x14ac:dyDescent="0.2"/>
    <row r="1047610" ht="12.75" customHeight="1" x14ac:dyDescent="0.2"/>
    <row r="1047611" ht="12.75" customHeight="1" x14ac:dyDescent="0.2"/>
    <row r="1047612" ht="12.75" customHeight="1" x14ac:dyDescent="0.2"/>
    <row r="1047613" ht="12.75" customHeight="1" x14ac:dyDescent="0.2"/>
    <row r="1047614" ht="12.75" customHeight="1" x14ac:dyDescent="0.2"/>
    <row r="1047615" ht="12.75" customHeight="1" x14ac:dyDescent="0.2"/>
    <row r="1047616" ht="12.75" customHeight="1" x14ac:dyDescent="0.2"/>
    <row r="1047617" ht="12.75" customHeight="1" x14ac:dyDescent="0.2"/>
    <row r="1047618" ht="12.75" customHeight="1" x14ac:dyDescent="0.2"/>
    <row r="1047619" ht="12.75" customHeight="1" x14ac:dyDescent="0.2"/>
    <row r="1047620" ht="12.75" customHeight="1" x14ac:dyDescent="0.2"/>
    <row r="1047621" ht="12.75" customHeight="1" x14ac:dyDescent="0.2"/>
    <row r="1047622" ht="12.75" customHeight="1" x14ac:dyDescent="0.2"/>
    <row r="1047623" ht="12.75" customHeight="1" x14ac:dyDescent="0.2"/>
    <row r="1047624" ht="12.75" customHeight="1" x14ac:dyDescent="0.2"/>
    <row r="1047625" ht="12.75" customHeight="1" x14ac:dyDescent="0.2"/>
    <row r="1047626" ht="12.75" customHeight="1" x14ac:dyDescent="0.2"/>
    <row r="1047627" ht="12.75" customHeight="1" x14ac:dyDescent="0.2"/>
    <row r="1047628" ht="12.75" customHeight="1" x14ac:dyDescent="0.2"/>
    <row r="1047629" ht="12.75" customHeight="1" x14ac:dyDescent="0.2"/>
    <row r="1047630" ht="12.75" customHeight="1" x14ac:dyDescent="0.2"/>
    <row r="1047631" ht="12.75" customHeight="1" x14ac:dyDescent="0.2"/>
    <row r="1047632" ht="12.75" customHeight="1" x14ac:dyDescent="0.2"/>
    <row r="1047633" ht="12.75" customHeight="1" x14ac:dyDescent="0.2"/>
    <row r="1047634" ht="12.75" customHeight="1" x14ac:dyDescent="0.2"/>
    <row r="1047635" ht="12.75" customHeight="1" x14ac:dyDescent="0.2"/>
    <row r="1047636" ht="12.75" customHeight="1" x14ac:dyDescent="0.2"/>
    <row r="1047637" ht="12.75" customHeight="1" x14ac:dyDescent="0.2"/>
    <row r="1047638" ht="12.75" customHeight="1" x14ac:dyDescent="0.2"/>
    <row r="1047639" ht="12.75" customHeight="1" x14ac:dyDescent="0.2"/>
    <row r="1047640" ht="12.75" customHeight="1" x14ac:dyDescent="0.2"/>
    <row r="1047641" ht="12.75" customHeight="1" x14ac:dyDescent="0.2"/>
    <row r="1047642" ht="12.75" customHeight="1" x14ac:dyDescent="0.2"/>
    <row r="1047643" ht="12.75" customHeight="1" x14ac:dyDescent="0.2"/>
    <row r="1047644" ht="12.75" customHeight="1" x14ac:dyDescent="0.2"/>
    <row r="1047645" ht="12.75" customHeight="1" x14ac:dyDescent="0.2"/>
    <row r="1047646" ht="12.75" customHeight="1" x14ac:dyDescent="0.2"/>
    <row r="1047647" ht="12.75" customHeight="1" x14ac:dyDescent="0.2"/>
    <row r="1047648" ht="12.75" customHeight="1" x14ac:dyDescent="0.2"/>
    <row r="1047649" ht="12.75" customHeight="1" x14ac:dyDescent="0.2"/>
    <row r="1047650" ht="12.75" customHeight="1" x14ac:dyDescent="0.2"/>
    <row r="1047651" ht="12.75" customHeight="1" x14ac:dyDescent="0.2"/>
    <row r="1047652" ht="12.75" customHeight="1" x14ac:dyDescent="0.2"/>
    <row r="1047653" ht="12.75" customHeight="1" x14ac:dyDescent="0.2"/>
    <row r="1047654" ht="12.75" customHeight="1" x14ac:dyDescent="0.2"/>
    <row r="1047655" ht="12.75" customHeight="1" x14ac:dyDescent="0.2"/>
    <row r="1047656" ht="12.75" customHeight="1" x14ac:dyDescent="0.2"/>
    <row r="1047657" ht="12.75" customHeight="1" x14ac:dyDescent="0.2"/>
    <row r="1047658" ht="12.75" customHeight="1" x14ac:dyDescent="0.2"/>
    <row r="1047659" ht="12.75" customHeight="1" x14ac:dyDescent="0.2"/>
    <row r="1047660" ht="12.75" customHeight="1" x14ac:dyDescent="0.2"/>
    <row r="1047661" ht="12.75" customHeight="1" x14ac:dyDescent="0.2"/>
    <row r="1047662" ht="12.75" customHeight="1" x14ac:dyDescent="0.2"/>
    <row r="1047663" ht="12.75" customHeight="1" x14ac:dyDescent="0.2"/>
    <row r="1047664" ht="12.75" customHeight="1" x14ac:dyDescent="0.2"/>
    <row r="1047665" ht="12.75" customHeight="1" x14ac:dyDescent="0.2"/>
    <row r="1047666" ht="12.75" customHeight="1" x14ac:dyDescent="0.2"/>
    <row r="1047667" ht="12.75" customHeight="1" x14ac:dyDescent="0.2"/>
    <row r="1047668" ht="12.75" customHeight="1" x14ac:dyDescent="0.2"/>
    <row r="1047669" ht="12.75" customHeight="1" x14ac:dyDescent="0.2"/>
    <row r="1047670" ht="12.75" customHeight="1" x14ac:dyDescent="0.2"/>
    <row r="1047671" ht="12.75" customHeight="1" x14ac:dyDescent="0.2"/>
    <row r="1047672" ht="12.75" customHeight="1" x14ac:dyDescent="0.2"/>
    <row r="1047673" ht="12.75" customHeight="1" x14ac:dyDescent="0.2"/>
    <row r="1047674" ht="12.75" customHeight="1" x14ac:dyDescent="0.2"/>
    <row r="1047675" ht="12.75" customHeight="1" x14ac:dyDescent="0.2"/>
    <row r="1047676" ht="12.75" customHeight="1" x14ac:dyDescent="0.2"/>
    <row r="1047677" ht="12.75" customHeight="1" x14ac:dyDescent="0.2"/>
    <row r="1047678" ht="12.75" customHeight="1" x14ac:dyDescent="0.2"/>
    <row r="1047679" ht="12.75" customHeight="1" x14ac:dyDescent="0.2"/>
    <row r="1047680" ht="12.75" customHeight="1" x14ac:dyDescent="0.2"/>
    <row r="1047681" ht="12.75" customHeight="1" x14ac:dyDescent="0.2"/>
    <row r="1047682" ht="12.75" customHeight="1" x14ac:dyDescent="0.2"/>
    <row r="1047683" ht="12.75" customHeight="1" x14ac:dyDescent="0.2"/>
    <row r="1047684" ht="12.75" customHeight="1" x14ac:dyDescent="0.2"/>
    <row r="1047685" ht="12.75" customHeight="1" x14ac:dyDescent="0.2"/>
    <row r="1047686" ht="12.75" customHeight="1" x14ac:dyDescent="0.2"/>
    <row r="1047687" ht="12.75" customHeight="1" x14ac:dyDescent="0.2"/>
    <row r="1047688" ht="12.75" customHeight="1" x14ac:dyDescent="0.2"/>
    <row r="1047689" ht="12.75" customHeight="1" x14ac:dyDescent="0.2"/>
    <row r="1047690" ht="12.75" customHeight="1" x14ac:dyDescent="0.2"/>
    <row r="1047691" ht="12.75" customHeight="1" x14ac:dyDescent="0.2"/>
    <row r="1047692" ht="12.75" customHeight="1" x14ac:dyDescent="0.2"/>
    <row r="1047693" ht="12.75" customHeight="1" x14ac:dyDescent="0.2"/>
    <row r="1047694" ht="12.75" customHeight="1" x14ac:dyDescent="0.2"/>
    <row r="1047695" ht="12.75" customHeight="1" x14ac:dyDescent="0.2"/>
    <row r="1047696" ht="12.75" customHeight="1" x14ac:dyDescent="0.2"/>
    <row r="1047697" ht="12.75" customHeight="1" x14ac:dyDescent="0.2"/>
    <row r="1047698" ht="12.75" customHeight="1" x14ac:dyDescent="0.2"/>
    <row r="1047699" ht="12.75" customHeight="1" x14ac:dyDescent="0.2"/>
    <row r="1047700" ht="12.75" customHeight="1" x14ac:dyDescent="0.2"/>
    <row r="1047701" ht="12.75" customHeight="1" x14ac:dyDescent="0.2"/>
    <row r="1047702" ht="12.75" customHeight="1" x14ac:dyDescent="0.2"/>
    <row r="1047703" ht="12.75" customHeight="1" x14ac:dyDescent="0.2"/>
    <row r="1047704" ht="12.75" customHeight="1" x14ac:dyDescent="0.2"/>
    <row r="1047705" ht="12.75" customHeight="1" x14ac:dyDescent="0.2"/>
    <row r="1047706" ht="12.75" customHeight="1" x14ac:dyDescent="0.2"/>
    <row r="1047707" ht="12.75" customHeight="1" x14ac:dyDescent="0.2"/>
    <row r="1047708" ht="12.75" customHeight="1" x14ac:dyDescent="0.2"/>
    <row r="1047709" ht="12.75" customHeight="1" x14ac:dyDescent="0.2"/>
    <row r="1047710" ht="12.75" customHeight="1" x14ac:dyDescent="0.2"/>
    <row r="1047711" ht="12.75" customHeight="1" x14ac:dyDescent="0.2"/>
    <row r="1047712" ht="12.75" customHeight="1" x14ac:dyDescent="0.2"/>
    <row r="1047713" ht="12.75" customHeight="1" x14ac:dyDescent="0.2"/>
    <row r="1047714" ht="12.75" customHeight="1" x14ac:dyDescent="0.2"/>
    <row r="1047715" ht="12.75" customHeight="1" x14ac:dyDescent="0.2"/>
    <row r="1047716" ht="12.75" customHeight="1" x14ac:dyDescent="0.2"/>
    <row r="1047717" ht="12.75" customHeight="1" x14ac:dyDescent="0.2"/>
    <row r="1047718" ht="12.75" customHeight="1" x14ac:dyDescent="0.2"/>
    <row r="1047719" ht="12.75" customHeight="1" x14ac:dyDescent="0.2"/>
    <row r="1047720" ht="12.75" customHeight="1" x14ac:dyDescent="0.2"/>
    <row r="1047721" ht="12.75" customHeight="1" x14ac:dyDescent="0.2"/>
    <row r="1047722" ht="12.75" customHeight="1" x14ac:dyDescent="0.2"/>
    <row r="1047723" ht="12.75" customHeight="1" x14ac:dyDescent="0.2"/>
    <row r="1047724" ht="12.75" customHeight="1" x14ac:dyDescent="0.2"/>
    <row r="1047725" ht="12.75" customHeight="1" x14ac:dyDescent="0.2"/>
    <row r="1047726" ht="12.75" customHeight="1" x14ac:dyDescent="0.2"/>
    <row r="1047727" ht="12.75" customHeight="1" x14ac:dyDescent="0.2"/>
    <row r="1047728" ht="12.75" customHeight="1" x14ac:dyDescent="0.2"/>
    <row r="1047729" ht="12.75" customHeight="1" x14ac:dyDescent="0.2"/>
    <row r="1047730" ht="12.75" customHeight="1" x14ac:dyDescent="0.2"/>
    <row r="1047731" ht="12.75" customHeight="1" x14ac:dyDescent="0.2"/>
    <row r="1047732" ht="12.75" customHeight="1" x14ac:dyDescent="0.2"/>
    <row r="1047733" ht="12.75" customHeight="1" x14ac:dyDescent="0.2"/>
    <row r="1047734" ht="12.75" customHeight="1" x14ac:dyDescent="0.2"/>
    <row r="1047735" ht="12.75" customHeight="1" x14ac:dyDescent="0.2"/>
    <row r="1047736" ht="12.75" customHeight="1" x14ac:dyDescent="0.2"/>
    <row r="1047737" ht="12.75" customHeight="1" x14ac:dyDescent="0.2"/>
    <row r="1047738" ht="12.75" customHeight="1" x14ac:dyDescent="0.2"/>
    <row r="1047739" ht="12.75" customHeight="1" x14ac:dyDescent="0.2"/>
    <row r="1047740" ht="12.75" customHeight="1" x14ac:dyDescent="0.2"/>
    <row r="1047741" ht="12.75" customHeight="1" x14ac:dyDescent="0.2"/>
    <row r="1047742" ht="12.75" customHeight="1" x14ac:dyDescent="0.2"/>
    <row r="1047743" ht="12.75" customHeight="1" x14ac:dyDescent="0.2"/>
    <row r="1047744" ht="12.75" customHeight="1" x14ac:dyDescent="0.2"/>
    <row r="1047745" ht="12.75" customHeight="1" x14ac:dyDescent="0.2"/>
    <row r="1047746" ht="12.75" customHeight="1" x14ac:dyDescent="0.2"/>
    <row r="1047747" ht="12.75" customHeight="1" x14ac:dyDescent="0.2"/>
    <row r="1047748" ht="12.75" customHeight="1" x14ac:dyDescent="0.2"/>
    <row r="1047749" ht="12.75" customHeight="1" x14ac:dyDescent="0.2"/>
    <row r="1047750" ht="12.75" customHeight="1" x14ac:dyDescent="0.2"/>
    <row r="1047751" ht="12.75" customHeight="1" x14ac:dyDescent="0.2"/>
    <row r="1047752" ht="12.75" customHeight="1" x14ac:dyDescent="0.2"/>
    <row r="1047753" ht="12.75" customHeight="1" x14ac:dyDescent="0.2"/>
    <row r="1047754" ht="12.75" customHeight="1" x14ac:dyDescent="0.2"/>
    <row r="1047755" ht="12.75" customHeight="1" x14ac:dyDescent="0.2"/>
    <row r="1047756" ht="12.75" customHeight="1" x14ac:dyDescent="0.2"/>
    <row r="1047757" ht="12.75" customHeight="1" x14ac:dyDescent="0.2"/>
    <row r="1047758" ht="12.75" customHeight="1" x14ac:dyDescent="0.2"/>
    <row r="1047759" ht="12.75" customHeight="1" x14ac:dyDescent="0.2"/>
    <row r="1047760" ht="12.75" customHeight="1" x14ac:dyDescent="0.2"/>
    <row r="1047761" ht="12.75" customHeight="1" x14ac:dyDescent="0.2"/>
    <row r="1047762" ht="12.75" customHeight="1" x14ac:dyDescent="0.2"/>
    <row r="1047763" ht="12.75" customHeight="1" x14ac:dyDescent="0.2"/>
    <row r="1047764" ht="12.75" customHeight="1" x14ac:dyDescent="0.2"/>
    <row r="1047765" ht="12.75" customHeight="1" x14ac:dyDescent="0.2"/>
    <row r="1047766" ht="12.75" customHeight="1" x14ac:dyDescent="0.2"/>
    <row r="1047767" ht="12.75" customHeight="1" x14ac:dyDescent="0.2"/>
    <row r="1047768" ht="12.75" customHeight="1" x14ac:dyDescent="0.2"/>
    <row r="1047769" ht="12.75" customHeight="1" x14ac:dyDescent="0.2"/>
    <row r="1047770" ht="12.75" customHeight="1" x14ac:dyDescent="0.2"/>
    <row r="1047771" ht="12.75" customHeight="1" x14ac:dyDescent="0.2"/>
    <row r="1047772" ht="12.75" customHeight="1" x14ac:dyDescent="0.2"/>
    <row r="1047773" ht="12.75" customHeight="1" x14ac:dyDescent="0.2"/>
    <row r="1047774" ht="12.75" customHeight="1" x14ac:dyDescent="0.2"/>
    <row r="1047775" ht="12.75" customHeight="1" x14ac:dyDescent="0.2"/>
    <row r="1047776" ht="12.75" customHeight="1" x14ac:dyDescent="0.2"/>
    <row r="1047777" ht="12.75" customHeight="1" x14ac:dyDescent="0.2"/>
    <row r="1047778" ht="12.75" customHeight="1" x14ac:dyDescent="0.2"/>
    <row r="1047779" ht="12.75" customHeight="1" x14ac:dyDescent="0.2"/>
    <row r="1047780" ht="12.75" customHeight="1" x14ac:dyDescent="0.2"/>
    <row r="1047781" ht="12.75" customHeight="1" x14ac:dyDescent="0.2"/>
    <row r="1047782" ht="12.75" customHeight="1" x14ac:dyDescent="0.2"/>
    <row r="1047783" ht="12.75" customHeight="1" x14ac:dyDescent="0.2"/>
    <row r="1047784" ht="12.75" customHeight="1" x14ac:dyDescent="0.2"/>
    <row r="1047785" ht="12.75" customHeight="1" x14ac:dyDescent="0.2"/>
    <row r="1047786" ht="12.75" customHeight="1" x14ac:dyDescent="0.2"/>
    <row r="1047787" ht="12.75" customHeight="1" x14ac:dyDescent="0.2"/>
    <row r="1047788" ht="12.75" customHeight="1" x14ac:dyDescent="0.2"/>
    <row r="1047789" ht="12.75" customHeight="1" x14ac:dyDescent="0.2"/>
    <row r="1047790" ht="12.75" customHeight="1" x14ac:dyDescent="0.2"/>
    <row r="1047791" ht="12.75" customHeight="1" x14ac:dyDescent="0.2"/>
    <row r="1047792" ht="12.75" customHeight="1" x14ac:dyDescent="0.2"/>
    <row r="1047793" ht="12.75" customHeight="1" x14ac:dyDescent="0.2"/>
    <row r="1047794" ht="12.75" customHeight="1" x14ac:dyDescent="0.2"/>
    <row r="1047795" ht="12.75" customHeight="1" x14ac:dyDescent="0.2"/>
    <row r="1047796" ht="12.75" customHeight="1" x14ac:dyDescent="0.2"/>
    <row r="1047797" ht="12.75" customHeight="1" x14ac:dyDescent="0.2"/>
    <row r="1047798" ht="12.75" customHeight="1" x14ac:dyDescent="0.2"/>
    <row r="1047799" ht="12.75" customHeight="1" x14ac:dyDescent="0.2"/>
    <row r="1047800" ht="12.75" customHeight="1" x14ac:dyDescent="0.2"/>
    <row r="1047801" ht="12.75" customHeight="1" x14ac:dyDescent="0.2"/>
    <row r="1047802" ht="12.75" customHeight="1" x14ac:dyDescent="0.2"/>
    <row r="1047803" ht="12.75" customHeight="1" x14ac:dyDescent="0.2"/>
    <row r="1047804" ht="12.75" customHeight="1" x14ac:dyDescent="0.2"/>
    <row r="1047805" ht="12.75" customHeight="1" x14ac:dyDescent="0.2"/>
    <row r="1047806" ht="12.75" customHeight="1" x14ac:dyDescent="0.2"/>
    <row r="1047807" ht="12.75" customHeight="1" x14ac:dyDescent="0.2"/>
    <row r="1047808" ht="12.75" customHeight="1" x14ac:dyDescent="0.2"/>
    <row r="1047809" ht="12.75" customHeight="1" x14ac:dyDescent="0.2"/>
    <row r="1047810" ht="12.75" customHeight="1" x14ac:dyDescent="0.2"/>
    <row r="1047811" ht="12.75" customHeight="1" x14ac:dyDescent="0.2"/>
    <row r="1047812" ht="12.75" customHeight="1" x14ac:dyDescent="0.2"/>
    <row r="1047813" ht="12.75" customHeight="1" x14ac:dyDescent="0.2"/>
    <row r="1047814" ht="12.75" customHeight="1" x14ac:dyDescent="0.2"/>
    <row r="1047815" ht="12.75" customHeight="1" x14ac:dyDescent="0.2"/>
    <row r="1047816" ht="12.75" customHeight="1" x14ac:dyDescent="0.2"/>
    <row r="1047817" ht="12.75" customHeight="1" x14ac:dyDescent="0.2"/>
    <row r="1047818" ht="12.75" customHeight="1" x14ac:dyDescent="0.2"/>
    <row r="1047819" ht="12.75" customHeight="1" x14ac:dyDescent="0.2"/>
    <row r="1047820" ht="12.75" customHeight="1" x14ac:dyDescent="0.2"/>
    <row r="1047821" ht="12.75" customHeight="1" x14ac:dyDescent="0.2"/>
    <row r="1047822" ht="12.75" customHeight="1" x14ac:dyDescent="0.2"/>
    <row r="1047823" ht="12.75" customHeight="1" x14ac:dyDescent="0.2"/>
    <row r="1047824" ht="12.75" customHeight="1" x14ac:dyDescent="0.2"/>
    <row r="1047825" ht="12.75" customHeight="1" x14ac:dyDescent="0.2"/>
    <row r="1047826" ht="12.75" customHeight="1" x14ac:dyDescent="0.2"/>
    <row r="1047827" ht="12.75" customHeight="1" x14ac:dyDescent="0.2"/>
    <row r="1047828" ht="12.75" customHeight="1" x14ac:dyDescent="0.2"/>
    <row r="1047829" ht="12.75" customHeight="1" x14ac:dyDescent="0.2"/>
    <row r="1047830" ht="12.75" customHeight="1" x14ac:dyDescent="0.2"/>
    <row r="1047831" ht="12.75" customHeight="1" x14ac:dyDescent="0.2"/>
    <row r="1047832" ht="12.75" customHeight="1" x14ac:dyDescent="0.2"/>
    <row r="1047833" ht="12.75" customHeight="1" x14ac:dyDescent="0.2"/>
    <row r="1047834" ht="12.75" customHeight="1" x14ac:dyDescent="0.2"/>
    <row r="1047835" ht="12.75" customHeight="1" x14ac:dyDescent="0.2"/>
    <row r="1047836" ht="12.75" customHeight="1" x14ac:dyDescent="0.2"/>
    <row r="1047837" ht="12.75" customHeight="1" x14ac:dyDescent="0.2"/>
    <row r="1047838" ht="12.75" customHeight="1" x14ac:dyDescent="0.2"/>
    <row r="1047839" ht="12.75" customHeight="1" x14ac:dyDescent="0.2"/>
    <row r="1047840" ht="12.75" customHeight="1" x14ac:dyDescent="0.2"/>
    <row r="1047841" ht="12.75" customHeight="1" x14ac:dyDescent="0.2"/>
    <row r="1047842" ht="12.75" customHeight="1" x14ac:dyDescent="0.2"/>
    <row r="1047843" ht="12.75" customHeight="1" x14ac:dyDescent="0.2"/>
    <row r="1047844" ht="12.75" customHeight="1" x14ac:dyDescent="0.2"/>
    <row r="1047845" ht="12.75" customHeight="1" x14ac:dyDescent="0.2"/>
    <row r="1047846" ht="12.75" customHeight="1" x14ac:dyDescent="0.2"/>
    <row r="1047847" ht="12.75" customHeight="1" x14ac:dyDescent="0.2"/>
    <row r="1047848" ht="12.75" customHeight="1" x14ac:dyDescent="0.2"/>
    <row r="1047849" ht="12.75" customHeight="1" x14ac:dyDescent="0.2"/>
    <row r="1047850" ht="12.75" customHeight="1" x14ac:dyDescent="0.2"/>
    <row r="1047851" ht="12.75" customHeight="1" x14ac:dyDescent="0.2"/>
    <row r="1047852" ht="12.75" customHeight="1" x14ac:dyDescent="0.2"/>
    <row r="1047853" ht="12.75" customHeight="1" x14ac:dyDescent="0.2"/>
    <row r="1047854" ht="12.75" customHeight="1" x14ac:dyDescent="0.2"/>
    <row r="1047855" ht="12.75" customHeight="1" x14ac:dyDescent="0.2"/>
    <row r="1047856" ht="12.75" customHeight="1" x14ac:dyDescent="0.2"/>
    <row r="1047857" ht="12.75" customHeight="1" x14ac:dyDescent="0.2"/>
    <row r="1047858" ht="12.75" customHeight="1" x14ac:dyDescent="0.2"/>
    <row r="1047859" ht="12.75" customHeight="1" x14ac:dyDescent="0.2"/>
    <row r="1047860" ht="12.75" customHeight="1" x14ac:dyDescent="0.2"/>
    <row r="1047861" ht="12.75" customHeight="1" x14ac:dyDescent="0.2"/>
    <row r="1047862" ht="12.75" customHeight="1" x14ac:dyDescent="0.2"/>
    <row r="1047863" ht="12.75" customHeight="1" x14ac:dyDescent="0.2"/>
    <row r="1047864" ht="12.75" customHeight="1" x14ac:dyDescent="0.2"/>
    <row r="1047865" ht="12.75" customHeight="1" x14ac:dyDescent="0.2"/>
    <row r="1047866" ht="12.75" customHeight="1" x14ac:dyDescent="0.2"/>
    <row r="1047867" ht="12.75" customHeight="1" x14ac:dyDescent="0.2"/>
    <row r="1047868" ht="12.75" customHeight="1" x14ac:dyDescent="0.2"/>
    <row r="1047869" ht="12.75" customHeight="1" x14ac:dyDescent="0.2"/>
    <row r="1047870" ht="12.75" customHeight="1" x14ac:dyDescent="0.2"/>
    <row r="1047871" ht="12.75" customHeight="1" x14ac:dyDescent="0.2"/>
    <row r="1047872" ht="12.75" customHeight="1" x14ac:dyDescent="0.2"/>
    <row r="1047873" ht="12.75" customHeight="1" x14ac:dyDescent="0.2"/>
    <row r="1047874" ht="12.75" customHeight="1" x14ac:dyDescent="0.2"/>
    <row r="1047875" ht="12.75" customHeight="1" x14ac:dyDescent="0.2"/>
    <row r="1047876" ht="12.75" customHeight="1" x14ac:dyDescent="0.2"/>
    <row r="1047877" ht="12.75" customHeight="1" x14ac:dyDescent="0.2"/>
    <row r="1047878" ht="12.75" customHeight="1" x14ac:dyDescent="0.2"/>
    <row r="1047879" ht="12.75" customHeight="1" x14ac:dyDescent="0.2"/>
    <row r="1047880" ht="12.75" customHeight="1" x14ac:dyDescent="0.2"/>
    <row r="1047881" ht="12.75" customHeight="1" x14ac:dyDescent="0.2"/>
    <row r="1047882" ht="12.75" customHeight="1" x14ac:dyDescent="0.2"/>
    <row r="1047883" ht="12.75" customHeight="1" x14ac:dyDescent="0.2"/>
    <row r="1047884" ht="12.75" customHeight="1" x14ac:dyDescent="0.2"/>
    <row r="1047885" ht="12.75" customHeight="1" x14ac:dyDescent="0.2"/>
    <row r="1047886" ht="12.75" customHeight="1" x14ac:dyDescent="0.2"/>
    <row r="1047887" ht="12.75" customHeight="1" x14ac:dyDescent="0.2"/>
    <row r="1047888" ht="12.75" customHeight="1" x14ac:dyDescent="0.2"/>
    <row r="1047889" ht="12.75" customHeight="1" x14ac:dyDescent="0.2"/>
    <row r="1047890" ht="12.75" customHeight="1" x14ac:dyDescent="0.2"/>
    <row r="1047891" ht="12.75" customHeight="1" x14ac:dyDescent="0.2"/>
    <row r="1047892" ht="12.75" customHeight="1" x14ac:dyDescent="0.2"/>
    <row r="1047893" ht="12.75" customHeight="1" x14ac:dyDescent="0.2"/>
    <row r="1047894" ht="12.75" customHeight="1" x14ac:dyDescent="0.2"/>
    <row r="1047895" ht="12.75" customHeight="1" x14ac:dyDescent="0.2"/>
    <row r="1047896" ht="12.75" customHeight="1" x14ac:dyDescent="0.2"/>
    <row r="1047897" ht="12.75" customHeight="1" x14ac:dyDescent="0.2"/>
    <row r="1047898" ht="12.75" customHeight="1" x14ac:dyDescent="0.2"/>
    <row r="1047899" ht="12.75" customHeight="1" x14ac:dyDescent="0.2"/>
    <row r="1047900" ht="12.75" customHeight="1" x14ac:dyDescent="0.2"/>
    <row r="1047901" ht="12.75" customHeight="1" x14ac:dyDescent="0.2"/>
    <row r="1047902" ht="12.75" customHeight="1" x14ac:dyDescent="0.2"/>
    <row r="1047903" ht="12.75" customHeight="1" x14ac:dyDescent="0.2"/>
    <row r="1047904" ht="12.75" customHeight="1" x14ac:dyDescent="0.2"/>
    <row r="1047905" ht="12.75" customHeight="1" x14ac:dyDescent="0.2"/>
    <row r="1047906" ht="12.75" customHeight="1" x14ac:dyDescent="0.2"/>
    <row r="1047907" ht="12.75" customHeight="1" x14ac:dyDescent="0.2"/>
    <row r="1047908" ht="12.75" customHeight="1" x14ac:dyDescent="0.2"/>
    <row r="1047909" ht="12.75" customHeight="1" x14ac:dyDescent="0.2"/>
    <row r="1047910" ht="12.75" customHeight="1" x14ac:dyDescent="0.2"/>
    <row r="1047911" ht="12.75" customHeight="1" x14ac:dyDescent="0.2"/>
    <row r="1047912" ht="12.75" customHeight="1" x14ac:dyDescent="0.2"/>
    <row r="1047913" ht="12.75" customHeight="1" x14ac:dyDescent="0.2"/>
    <row r="1047914" ht="12.75" customHeight="1" x14ac:dyDescent="0.2"/>
    <row r="1047915" ht="12.75" customHeight="1" x14ac:dyDescent="0.2"/>
    <row r="1047916" ht="12.75" customHeight="1" x14ac:dyDescent="0.2"/>
    <row r="1047917" ht="12.75" customHeight="1" x14ac:dyDescent="0.2"/>
    <row r="1047918" ht="12.75" customHeight="1" x14ac:dyDescent="0.2"/>
    <row r="1047919" ht="12.75" customHeight="1" x14ac:dyDescent="0.2"/>
    <row r="1047920" ht="12.75" customHeight="1" x14ac:dyDescent="0.2"/>
    <row r="1047921" ht="12.75" customHeight="1" x14ac:dyDescent="0.2"/>
    <row r="1047922" ht="12.75" customHeight="1" x14ac:dyDescent="0.2"/>
    <row r="1047923" ht="12.75" customHeight="1" x14ac:dyDescent="0.2"/>
    <row r="1047924" ht="12.75" customHeight="1" x14ac:dyDescent="0.2"/>
    <row r="1047925" ht="12.75" customHeight="1" x14ac:dyDescent="0.2"/>
    <row r="1047926" ht="12.75" customHeight="1" x14ac:dyDescent="0.2"/>
    <row r="1047927" ht="12.75" customHeight="1" x14ac:dyDescent="0.2"/>
    <row r="1047928" ht="12.75" customHeight="1" x14ac:dyDescent="0.2"/>
    <row r="1047929" ht="12.75" customHeight="1" x14ac:dyDescent="0.2"/>
    <row r="1047930" ht="12.75" customHeight="1" x14ac:dyDescent="0.2"/>
    <row r="1047931" ht="12.75" customHeight="1" x14ac:dyDescent="0.2"/>
    <row r="1047932" ht="12.75" customHeight="1" x14ac:dyDescent="0.2"/>
    <row r="1047933" ht="12.75" customHeight="1" x14ac:dyDescent="0.2"/>
    <row r="1047934" ht="12.75" customHeight="1" x14ac:dyDescent="0.2"/>
    <row r="1047935" ht="12.75" customHeight="1" x14ac:dyDescent="0.2"/>
    <row r="1047936" ht="12.75" customHeight="1" x14ac:dyDescent="0.2"/>
    <row r="1047937" ht="12.75" customHeight="1" x14ac:dyDescent="0.2"/>
    <row r="1047938" ht="12.75" customHeight="1" x14ac:dyDescent="0.2"/>
    <row r="1047939" ht="12.75" customHeight="1" x14ac:dyDescent="0.2"/>
    <row r="1047940" ht="12.75" customHeight="1" x14ac:dyDescent="0.2"/>
    <row r="1047941" ht="12.75" customHeight="1" x14ac:dyDescent="0.2"/>
    <row r="1047942" ht="12.75" customHeight="1" x14ac:dyDescent="0.2"/>
    <row r="1047943" ht="12.75" customHeight="1" x14ac:dyDescent="0.2"/>
    <row r="1047944" ht="12.75" customHeight="1" x14ac:dyDescent="0.2"/>
    <row r="1047945" ht="12.75" customHeight="1" x14ac:dyDescent="0.2"/>
    <row r="1047946" ht="12.75" customHeight="1" x14ac:dyDescent="0.2"/>
    <row r="1047947" ht="12.75" customHeight="1" x14ac:dyDescent="0.2"/>
    <row r="1047948" ht="12.75" customHeight="1" x14ac:dyDescent="0.2"/>
    <row r="1047949" ht="12.75" customHeight="1" x14ac:dyDescent="0.2"/>
    <row r="1047950" ht="12.75" customHeight="1" x14ac:dyDescent="0.2"/>
    <row r="1047951" ht="12.75" customHeight="1" x14ac:dyDescent="0.2"/>
    <row r="1047952" ht="12.75" customHeight="1" x14ac:dyDescent="0.2"/>
    <row r="1047953" ht="12.75" customHeight="1" x14ac:dyDescent="0.2"/>
    <row r="1047954" ht="12.75" customHeight="1" x14ac:dyDescent="0.2"/>
    <row r="1047955" ht="12.75" customHeight="1" x14ac:dyDescent="0.2"/>
    <row r="1047956" ht="12.75" customHeight="1" x14ac:dyDescent="0.2"/>
    <row r="1047957" ht="12.75" customHeight="1" x14ac:dyDescent="0.2"/>
    <row r="1047958" ht="12.75" customHeight="1" x14ac:dyDescent="0.2"/>
    <row r="1047959" ht="12.75" customHeight="1" x14ac:dyDescent="0.2"/>
    <row r="1047960" ht="12.75" customHeight="1" x14ac:dyDescent="0.2"/>
    <row r="1047961" ht="12.75" customHeight="1" x14ac:dyDescent="0.2"/>
    <row r="1047962" ht="12.75" customHeight="1" x14ac:dyDescent="0.2"/>
    <row r="1047963" ht="12.75" customHeight="1" x14ac:dyDescent="0.2"/>
    <row r="1047964" ht="12.75" customHeight="1" x14ac:dyDescent="0.2"/>
    <row r="1047965" ht="12.75" customHeight="1" x14ac:dyDescent="0.2"/>
    <row r="1047966" ht="12.75" customHeight="1" x14ac:dyDescent="0.2"/>
    <row r="1047967" ht="12.75" customHeight="1" x14ac:dyDescent="0.2"/>
    <row r="1047968" ht="12.75" customHeight="1" x14ac:dyDescent="0.2"/>
    <row r="1047969" ht="12.75" customHeight="1" x14ac:dyDescent="0.2"/>
    <row r="1047970" ht="12.75" customHeight="1" x14ac:dyDescent="0.2"/>
    <row r="1047971" ht="12.75" customHeight="1" x14ac:dyDescent="0.2"/>
    <row r="1047972" ht="12.75" customHeight="1" x14ac:dyDescent="0.2"/>
    <row r="1047973" ht="12.75" customHeight="1" x14ac:dyDescent="0.2"/>
    <row r="1047974" ht="12.75" customHeight="1" x14ac:dyDescent="0.2"/>
    <row r="1047975" ht="12.75" customHeight="1" x14ac:dyDescent="0.2"/>
    <row r="1047976" ht="12.75" customHeight="1" x14ac:dyDescent="0.2"/>
    <row r="1047977" ht="12.75" customHeight="1" x14ac:dyDescent="0.2"/>
    <row r="1047978" ht="12.75" customHeight="1" x14ac:dyDescent="0.2"/>
    <row r="1047979" ht="12.75" customHeight="1" x14ac:dyDescent="0.2"/>
    <row r="1047980" ht="12.75" customHeight="1" x14ac:dyDescent="0.2"/>
    <row r="1047981" ht="12.75" customHeight="1" x14ac:dyDescent="0.2"/>
    <row r="1047982" ht="12.75" customHeight="1" x14ac:dyDescent="0.2"/>
    <row r="1047983" ht="12.75" customHeight="1" x14ac:dyDescent="0.2"/>
    <row r="1047984" ht="12.75" customHeight="1" x14ac:dyDescent="0.2"/>
    <row r="1047985" ht="12.75" customHeight="1" x14ac:dyDescent="0.2"/>
    <row r="1047986" ht="12.75" customHeight="1" x14ac:dyDescent="0.2"/>
    <row r="1047987" ht="12.75" customHeight="1" x14ac:dyDescent="0.2"/>
    <row r="1047988" ht="12.75" customHeight="1" x14ac:dyDescent="0.2"/>
    <row r="1047989" ht="12.75" customHeight="1" x14ac:dyDescent="0.2"/>
    <row r="1047990" ht="12.75" customHeight="1" x14ac:dyDescent="0.2"/>
    <row r="1047991" ht="12.75" customHeight="1" x14ac:dyDescent="0.2"/>
    <row r="1047992" ht="12.75" customHeight="1" x14ac:dyDescent="0.2"/>
    <row r="1047993" ht="12.75" customHeight="1" x14ac:dyDescent="0.2"/>
    <row r="1047994" ht="12.75" customHeight="1" x14ac:dyDescent="0.2"/>
    <row r="1047995" ht="12.75" customHeight="1" x14ac:dyDescent="0.2"/>
    <row r="1047996" ht="12.75" customHeight="1" x14ac:dyDescent="0.2"/>
    <row r="1047997" ht="12.75" customHeight="1" x14ac:dyDescent="0.2"/>
    <row r="1047998" ht="12.75" customHeight="1" x14ac:dyDescent="0.2"/>
    <row r="1047999" ht="12.75" customHeight="1" x14ac:dyDescent="0.2"/>
    <row r="1048000" ht="12.75" customHeight="1" x14ac:dyDescent="0.2"/>
    <row r="1048001" ht="12.75" customHeight="1" x14ac:dyDescent="0.2"/>
    <row r="1048002" ht="12.75" customHeight="1" x14ac:dyDescent="0.2"/>
    <row r="1048003" ht="12.75" customHeight="1" x14ac:dyDescent="0.2"/>
    <row r="1048004" ht="12.75" customHeight="1" x14ac:dyDescent="0.2"/>
    <row r="1048005" ht="12.75" customHeight="1" x14ac:dyDescent="0.2"/>
    <row r="1048006" ht="12.75" customHeight="1" x14ac:dyDescent="0.2"/>
    <row r="1048007" ht="12.75" customHeight="1" x14ac:dyDescent="0.2"/>
    <row r="1048008" ht="12.75" customHeight="1" x14ac:dyDescent="0.2"/>
    <row r="1048009" ht="12.75" customHeight="1" x14ac:dyDescent="0.2"/>
    <row r="1048010" ht="12.75" customHeight="1" x14ac:dyDescent="0.2"/>
    <row r="1048011" ht="12.75" customHeight="1" x14ac:dyDescent="0.2"/>
    <row r="1048012" ht="12.75" customHeight="1" x14ac:dyDescent="0.2"/>
    <row r="1048013" ht="12.75" customHeight="1" x14ac:dyDescent="0.2"/>
    <row r="1048014" ht="12.75" customHeight="1" x14ac:dyDescent="0.2"/>
    <row r="1048015" ht="12.75" customHeight="1" x14ac:dyDescent="0.2"/>
    <row r="1048016" ht="12.75" customHeight="1" x14ac:dyDescent="0.2"/>
    <row r="1048017" ht="12.75" customHeight="1" x14ac:dyDescent="0.2"/>
    <row r="1048018" ht="12.75" customHeight="1" x14ac:dyDescent="0.2"/>
    <row r="1048019" ht="12.75" customHeight="1" x14ac:dyDescent="0.2"/>
    <row r="1048020" ht="12.75" customHeight="1" x14ac:dyDescent="0.2"/>
    <row r="1048021" ht="12.75" customHeight="1" x14ac:dyDescent="0.2"/>
    <row r="1048022" ht="12.75" customHeight="1" x14ac:dyDescent="0.2"/>
    <row r="1048023" ht="12.75" customHeight="1" x14ac:dyDescent="0.2"/>
    <row r="1048024" ht="12.75" customHeight="1" x14ac:dyDescent="0.2"/>
    <row r="1048025" ht="12.75" customHeight="1" x14ac:dyDescent="0.2"/>
    <row r="1048026" ht="12.75" customHeight="1" x14ac:dyDescent="0.2"/>
    <row r="1048027" ht="12.75" customHeight="1" x14ac:dyDescent="0.2"/>
    <row r="1048028" ht="12.75" customHeight="1" x14ac:dyDescent="0.2"/>
    <row r="1048029" ht="12.75" customHeight="1" x14ac:dyDescent="0.2"/>
    <row r="1048030" ht="12.75" customHeight="1" x14ac:dyDescent="0.2"/>
    <row r="1048031" ht="12.75" customHeight="1" x14ac:dyDescent="0.2"/>
    <row r="1048032" ht="12.75" customHeight="1" x14ac:dyDescent="0.2"/>
    <row r="1048033" ht="12.75" customHeight="1" x14ac:dyDescent="0.2"/>
    <row r="1048034" ht="12.75" customHeight="1" x14ac:dyDescent="0.2"/>
    <row r="1048035" ht="12.75" customHeight="1" x14ac:dyDescent="0.2"/>
    <row r="1048036" ht="12.75" customHeight="1" x14ac:dyDescent="0.2"/>
    <row r="1048037" ht="12.75" customHeight="1" x14ac:dyDescent="0.2"/>
    <row r="1048038" ht="12.75" customHeight="1" x14ac:dyDescent="0.2"/>
    <row r="1048039" ht="12.75" customHeight="1" x14ac:dyDescent="0.2"/>
    <row r="1048040" ht="12.75" customHeight="1" x14ac:dyDescent="0.2"/>
    <row r="1048041" ht="12.75" customHeight="1" x14ac:dyDescent="0.2"/>
    <row r="1048042" ht="12.75" customHeight="1" x14ac:dyDescent="0.2"/>
    <row r="1048043" ht="12.75" customHeight="1" x14ac:dyDescent="0.2"/>
    <row r="1048044" ht="12.75" customHeight="1" x14ac:dyDescent="0.2"/>
    <row r="1048045" ht="12.75" customHeight="1" x14ac:dyDescent="0.2"/>
    <row r="1048046" ht="12.75" customHeight="1" x14ac:dyDescent="0.2"/>
    <row r="1048047" ht="12.75" customHeight="1" x14ac:dyDescent="0.2"/>
    <row r="1048048" ht="12.75" customHeight="1" x14ac:dyDescent="0.2"/>
    <row r="1048049" ht="12.75" customHeight="1" x14ac:dyDescent="0.2"/>
    <row r="1048050" ht="12.75" customHeight="1" x14ac:dyDescent="0.2"/>
    <row r="1048051" ht="12.75" customHeight="1" x14ac:dyDescent="0.2"/>
    <row r="1048052" ht="12.75" customHeight="1" x14ac:dyDescent="0.2"/>
    <row r="1048053" ht="12.75" customHeight="1" x14ac:dyDescent="0.2"/>
    <row r="1048054" ht="12.75" customHeight="1" x14ac:dyDescent="0.2"/>
    <row r="1048055" ht="12.75" customHeight="1" x14ac:dyDescent="0.2"/>
    <row r="1048056" ht="12.75" customHeight="1" x14ac:dyDescent="0.2"/>
    <row r="1048057" ht="12.75" customHeight="1" x14ac:dyDescent="0.2"/>
    <row r="1048058" ht="12.75" customHeight="1" x14ac:dyDescent="0.2"/>
    <row r="1048059" ht="12.75" customHeight="1" x14ac:dyDescent="0.2"/>
    <row r="1048060" ht="12.75" customHeight="1" x14ac:dyDescent="0.2"/>
    <row r="1048061" ht="12.75" customHeight="1" x14ac:dyDescent="0.2"/>
    <row r="1048062" ht="12.75" customHeight="1" x14ac:dyDescent="0.2"/>
    <row r="1048063" ht="12.75" customHeight="1" x14ac:dyDescent="0.2"/>
    <row r="1048064" ht="12.75" customHeight="1" x14ac:dyDescent="0.2"/>
    <row r="1048065" ht="12.75" customHeight="1" x14ac:dyDescent="0.2"/>
    <row r="1048066" ht="12.75" customHeight="1" x14ac:dyDescent="0.2"/>
    <row r="1048067" ht="12.75" customHeight="1" x14ac:dyDescent="0.2"/>
    <row r="1048068" ht="12.75" customHeight="1" x14ac:dyDescent="0.2"/>
    <row r="1048069" ht="12.75" customHeight="1" x14ac:dyDescent="0.2"/>
    <row r="1048070" ht="12.75" customHeight="1" x14ac:dyDescent="0.2"/>
    <row r="1048071" ht="12.75" customHeight="1" x14ac:dyDescent="0.2"/>
    <row r="1048072" ht="12.75" customHeight="1" x14ac:dyDescent="0.2"/>
    <row r="1048073" ht="12.75" customHeight="1" x14ac:dyDescent="0.2"/>
    <row r="1048074" ht="12.75" customHeight="1" x14ac:dyDescent="0.2"/>
    <row r="1048075" ht="12.75" customHeight="1" x14ac:dyDescent="0.2"/>
    <row r="1048076" ht="12.75" customHeight="1" x14ac:dyDescent="0.2"/>
    <row r="1048077" ht="12.75" customHeight="1" x14ac:dyDescent="0.2"/>
    <row r="1048078" ht="12.75" customHeight="1" x14ac:dyDescent="0.2"/>
    <row r="1048079" ht="12.75" customHeight="1" x14ac:dyDescent="0.2"/>
    <row r="1048080" ht="12.75" customHeight="1" x14ac:dyDescent="0.2"/>
    <row r="1048081" ht="12.75" customHeight="1" x14ac:dyDescent="0.2"/>
    <row r="1048082" ht="12.75" customHeight="1" x14ac:dyDescent="0.2"/>
    <row r="1048083" ht="12.75" customHeight="1" x14ac:dyDescent="0.2"/>
    <row r="1048084" ht="12.75" customHeight="1" x14ac:dyDescent="0.2"/>
    <row r="1048085" ht="12.75" customHeight="1" x14ac:dyDescent="0.2"/>
    <row r="1048086" ht="12.75" customHeight="1" x14ac:dyDescent="0.2"/>
    <row r="1048087" ht="12.75" customHeight="1" x14ac:dyDescent="0.2"/>
    <row r="1048088" ht="12.75" customHeight="1" x14ac:dyDescent="0.2"/>
    <row r="1048089" ht="12.75" customHeight="1" x14ac:dyDescent="0.2"/>
    <row r="1048090" ht="12.75" customHeight="1" x14ac:dyDescent="0.2"/>
    <row r="1048091" ht="12.75" customHeight="1" x14ac:dyDescent="0.2"/>
    <row r="1048092" ht="12.75" customHeight="1" x14ac:dyDescent="0.2"/>
    <row r="1048093" ht="12.75" customHeight="1" x14ac:dyDescent="0.2"/>
    <row r="1048094" ht="12.75" customHeight="1" x14ac:dyDescent="0.2"/>
    <row r="1048095" ht="12.75" customHeight="1" x14ac:dyDescent="0.2"/>
    <row r="1048096" ht="12.75" customHeight="1" x14ac:dyDescent="0.2"/>
    <row r="1048097" ht="12.75" customHeight="1" x14ac:dyDescent="0.2"/>
    <row r="1048098" ht="12.75" customHeight="1" x14ac:dyDescent="0.2"/>
    <row r="1048099" ht="12.75" customHeight="1" x14ac:dyDescent="0.2"/>
    <row r="1048100" ht="12.75" customHeight="1" x14ac:dyDescent="0.2"/>
    <row r="1048101" ht="12.75" customHeight="1" x14ac:dyDescent="0.2"/>
    <row r="1048102" ht="12.75" customHeight="1" x14ac:dyDescent="0.2"/>
    <row r="1048103" ht="12.75" customHeight="1" x14ac:dyDescent="0.2"/>
    <row r="1048104" ht="12.75" customHeight="1" x14ac:dyDescent="0.2"/>
    <row r="1048105" ht="12.75" customHeight="1" x14ac:dyDescent="0.2"/>
    <row r="1048106" ht="12.75" customHeight="1" x14ac:dyDescent="0.2"/>
    <row r="1048107" ht="12.75" customHeight="1" x14ac:dyDescent="0.2"/>
    <row r="1048108" ht="12.75" customHeight="1" x14ac:dyDescent="0.2"/>
    <row r="1048109" ht="12.75" customHeight="1" x14ac:dyDescent="0.2"/>
    <row r="1048110" ht="12.75" customHeight="1" x14ac:dyDescent="0.2"/>
    <row r="1048111" ht="12.75" customHeight="1" x14ac:dyDescent="0.2"/>
    <row r="1048112" ht="12.75" customHeight="1" x14ac:dyDescent="0.2"/>
    <row r="1048113" ht="12.75" customHeight="1" x14ac:dyDescent="0.2"/>
    <row r="1048114" ht="12.75" customHeight="1" x14ac:dyDescent="0.2"/>
    <row r="1048115" ht="12.75" customHeight="1" x14ac:dyDescent="0.2"/>
    <row r="1048116" ht="12.75" customHeight="1" x14ac:dyDescent="0.2"/>
    <row r="1048117" ht="12.75" customHeight="1" x14ac:dyDescent="0.2"/>
    <row r="1048118" ht="12.75" customHeight="1" x14ac:dyDescent="0.2"/>
    <row r="1048119" ht="12.75" customHeight="1" x14ac:dyDescent="0.2"/>
    <row r="1048120" ht="12.75" customHeight="1" x14ac:dyDescent="0.2"/>
    <row r="1048121" ht="12.75" customHeight="1" x14ac:dyDescent="0.2"/>
    <row r="1048122" ht="12.75" customHeight="1" x14ac:dyDescent="0.2"/>
    <row r="1048123" ht="12.75" customHeight="1" x14ac:dyDescent="0.2"/>
    <row r="1048124" ht="12.75" customHeight="1" x14ac:dyDescent="0.2"/>
    <row r="1048125" ht="12.75" customHeight="1" x14ac:dyDescent="0.2"/>
    <row r="1048126" ht="12.75" customHeight="1" x14ac:dyDescent="0.2"/>
    <row r="1048127" ht="12.75" customHeight="1" x14ac:dyDescent="0.2"/>
    <row r="1048128" ht="12.75" customHeight="1" x14ac:dyDescent="0.2"/>
    <row r="1048129" ht="12.75" customHeight="1" x14ac:dyDescent="0.2"/>
    <row r="1048130" ht="12.75" customHeight="1" x14ac:dyDescent="0.2"/>
    <row r="1048131" ht="12.75" customHeight="1" x14ac:dyDescent="0.2"/>
    <row r="1048132" ht="12.75" customHeight="1" x14ac:dyDescent="0.2"/>
    <row r="1048133" ht="12.75" customHeight="1" x14ac:dyDescent="0.2"/>
    <row r="1048134" ht="12.75" customHeight="1" x14ac:dyDescent="0.2"/>
    <row r="1048135" ht="12.75" customHeight="1" x14ac:dyDescent="0.2"/>
    <row r="1048136" ht="12.75" customHeight="1" x14ac:dyDescent="0.2"/>
    <row r="1048137" ht="12.75" customHeight="1" x14ac:dyDescent="0.2"/>
    <row r="1048138" ht="12.75" customHeight="1" x14ac:dyDescent="0.2"/>
    <row r="1048139" ht="12.75" customHeight="1" x14ac:dyDescent="0.2"/>
    <row r="1048140" ht="12.75" customHeight="1" x14ac:dyDescent="0.2"/>
    <row r="1048141" ht="12.75" customHeight="1" x14ac:dyDescent="0.2"/>
    <row r="1048142" ht="12.75" customHeight="1" x14ac:dyDescent="0.2"/>
    <row r="1048143" ht="12.75" customHeight="1" x14ac:dyDescent="0.2"/>
    <row r="1048144" ht="12.75" customHeight="1" x14ac:dyDescent="0.2"/>
    <row r="1048145" ht="12.75" customHeight="1" x14ac:dyDescent="0.2"/>
    <row r="1048146" ht="12.75" customHeight="1" x14ac:dyDescent="0.2"/>
    <row r="1048147" ht="12.75" customHeight="1" x14ac:dyDescent="0.2"/>
    <row r="1048148" ht="12.75" customHeight="1" x14ac:dyDescent="0.2"/>
    <row r="1048149" ht="12.75" customHeight="1" x14ac:dyDescent="0.2"/>
    <row r="1048150" ht="12.75" customHeight="1" x14ac:dyDescent="0.2"/>
    <row r="1048151" ht="12.75" customHeight="1" x14ac:dyDescent="0.2"/>
    <row r="1048152" ht="12.75" customHeight="1" x14ac:dyDescent="0.2"/>
    <row r="1048153" ht="12.75" customHeight="1" x14ac:dyDescent="0.2"/>
    <row r="1048154" ht="12.75" customHeight="1" x14ac:dyDescent="0.2"/>
    <row r="1048155" ht="12.75" customHeight="1" x14ac:dyDescent="0.2"/>
    <row r="1048156" ht="12.75" customHeight="1" x14ac:dyDescent="0.2"/>
    <row r="1048157" ht="12.75" customHeight="1" x14ac:dyDescent="0.2"/>
    <row r="1048158" ht="12.75" customHeight="1" x14ac:dyDescent="0.2"/>
    <row r="1048159" ht="12.75" customHeight="1" x14ac:dyDescent="0.2"/>
    <row r="1048160" ht="12.75" customHeight="1" x14ac:dyDescent="0.2"/>
    <row r="1048161" ht="12.75" customHeight="1" x14ac:dyDescent="0.2"/>
    <row r="1048162" ht="12.75" customHeight="1" x14ac:dyDescent="0.2"/>
    <row r="1048163" ht="12.75" customHeight="1" x14ac:dyDescent="0.2"/>
    <row r="1048164" ht="12.75" customHeight="1" x14ac:dyDescent="0.2"/>
    <row r="1048165" ht="12.75" customHeight="1" x14ac:dyDescent="0.2"/>
    <row r="1048166" ht="12.75" customHeight="1" x14ac:dyDescent="0.2"/>
    <row r="1048167" ht="12.75" customHeight="1" x14ac:dyDescent="0.2"/>
    <row r="1048168" ht="12.75" customHeight="1" x14ac:dyDescent="0.2"/>
    <row r="1048169" ht="12.75" customHeight="1" x14ac:dyDescent="0.2"/>
    <row r="1048170" ht="12.75" customHeight="1" x14ac:dyDescent="0.2"/>
    <row r="1048171" ht="12.75" customHeight="1" x14ac:dyDescent="0.2"/>
    <row r="1048172" ht="12.75" customHeight="1" x14ac:dyDescent="0.2"/>
    <row r="1048173" ht="12.75" customHeight="1" x14ac:dyDescent="0.2"/>
    <row r="1048174" ht="12.75" customHeight="1" x14ac:dyDescent="0.2"/>
    <row r="1048175" ht="12.75" customHeight="1" x14ac:dyDescent="0.2"/>
    <row r="1048176" ht="12.75" customHeight="1" x14ac:dyDescent="0.2"/>
    <row r="1048177" ht="12.75" customHeight="1" x14ac:dyDescent="0.2"/>
    <row r="1048178" ht="12.75" customHeight="1" x14ac:dyDescent="0.2"/>
    <row r="1048179" ht="12.75" customHeight="1" x14ac:dyDescent="0.2"/>
    <row r="1048180" ht="12.75" customHeight="1" x14ac:dyDescent="0.2"/>
    <row r="1048181" ht="12.75" customHeight="1" x14ac:dyDescent="0.2"/>
    <row r="1048182" ht="12.75" customHeight="1" x14ac:dyDescent="0.2"/>
    <row r="1048183" ht="12.75" customHeight="1" x14ac:dyDescent="0.2"/>
    <row r="1048184" ht="12.75" customHeight="1" x14ac:dyDescent="0.2"/>
    <row r="1048185" ht="12.75" customHeight="1" x14ac:dyDescent="0.2"/>
    <row r="1048186" ht="12.75" customHeight="1" x14ac:dyDescent="0.2"/>
    <row r="1048187" ht="12.75" customHeight="1" x14ac:dyDescent="0.2"/>
    <row r="1048188" ht="12.75" customHeight="1" x14ac:dyDescent="0.2"/>
    <row r="1048189" ht="12.75" customHeight="1" x14ac:dyDescent="0.2"/>
    <row r="1048190" ht="12.75" customHeight="1" x14ac:dyDescent="0.2"/>
    <row r="1048191" ht="12.75" customHeight="1" x14ac:dyDescent="0.2"/>
    <row r="1048192" ht="12.75" customHeight="1" x14ac:dyDescent="0.2"/>
    <row r="1048193" ht="12.75" customHeight="1" x14ac:dyDescent="0.2"/>
    <row r="1048194" ht="12.75" customHeight="1" x14ac:dyDescent="0.2"/>
    <row r="1048195" ht="12.75" customHeight="1" x14ac:dyDescent="0.2"/>
    <row r="1048196" ht="12.75" customHeight="1" x14ac:dyDescent="0.2"/>
    <row r="1048197" ht="12.75" customHeight="1" x14ac:dyDescent="0.2"/>
    <row r="1048198" ht="12.75" customHeight="1" x14ac:dyDescent="0.2"/>
    <row r="1048199" ht="12.75" customHeight="1" x14ac:dyDescent="0.2"/>
    <row r="1048200" ht="12.75" customHeight="1" x14ac:dyDescent="0.2"/>
    <row r="1048201" ht="12.75" customHeight="1" x14ac:dyDescent="0.2"/>
    <row r="1048202" ht="12.75" customHeight="1" x14ac:dyDescent="0.2"/>
    <row r="1048203" ht="12.75" customHeight="1" x14ac:dyDescent="0.2"/>
    <row r="1048204" ht="12.75" customHeight="1" x14ac:dyDescent="0.2"/>
    <row r="1048205" ht="12.75" customHeight="1" x14ac:dyDescent="0.2"/>
    <row r="1048206" ht="12.75" customHeight="1" x14ac:dyDescent="0.2"/>
    <row r="1048207" ht="12.75" customHeight="1" x14ac:dyDescent="0.2"/>
    <row r="1048208" ht="12.75" customHeight="1" x14ac:dyDescent="0.2"/>
    <row r="1048209" ht="12.75" customHeight="1" x14ac:dyDescent="0.2"/>
    <row r="1048210" ht="12.75" customHeight="1" x14ac:dyDescent="0.2"/>
    <row r="1048211" ht="12.75" customHeight="1" x14ac:dyDescent="0.2"/>
    <row r="1048212" ht="12.75" customHeight="1" x14ac:dyDescent="0.2"/>
    <row r="1048213" ht="12.75" customHeight="1" x14ac:dyDescent="0.2"/>
    <row r="1048214" ht="12.75" customHeight="1" x14ac:dyDescent="0.2"/>
    <row r="1048215" ht="12.75" customHeight="1" x14ac:dyDescent="0.2"/>
    <row r="1048216" ht="12.75" customHeight="1" x14ac:dyDescent="0.2"/>
    <row r="1048217" ht="12.75" customHeight="1" x14ac:dyDescent="0.2"/>
    <row r="1048218" ht="12.75" customHeight="1" x14ac:dyDescent="0.2"/>
    <row r="1048219" ht="12.75" customHeight="1" x14ac:dyDescent="0.2"/>
    <row r="1048220" ht="12.75" customHeight="1" x14ac:dyDescent="0.2"/>
    <row r="1048221" ht="12.75" customHeight="1" x14ac:dyDescent="0.2"/>
    <row r="1048222" ht="12.75" customHeight="1" x14ac:dyDescent="0.2"/>
    <row r="1048223" ht="12.75" customHeight="1" x14ac:dyDescent="0.2"/>
    <row r="1048224" ht="12.75" customHeight="1" x14ac:dyDescent="0.2"/>
    <row r="1048225" ht="12.75" customHeight="1" x14ac:dyDescent="0.2"/>
    <row r="1048226" ht="12.75" customHeight="1" x14ac:dyDescent="0.2"/>
    <row r="1048227" ht="12.75" customHeight="1" x14ac:dyDescent="0.2"/>
    <row r="1048228" ht="12.75" customHeight="1" x14ac:dyDescent="0.2"/>
    <row r="1048229" ht="12.75" customHeight="1" x14ac:dyDescent="0.2"/>
    <row r="1048230" ht="12.75" customHeight="1" x14ac:dyDescent="0.2"/>
    <row r="1048231" ht="12.75" customHeight="1" x14ac:dyDescent="0.2"/>
    <row r="1048232" ht="12.75" customHeight="1" x14ac:dyDescent="0.2"/>
    <row r="1048233" ht="12.75" customHeight="1" x14ac:dyDescent="0.2"/>
    <row r="1048234" ht="12.75" customHeight="1" x14ac:dyDescent="0.2"/>
    <row r="1048235" ht="12.75" customHeight="1" x14ac:dyDescent="0.2"/>
    <row r="1048236" ht="12.75" customHeight="1" x14ac:dyDescent="0.2"/>
    <row r="1048237" ht="12.75" customHeight="1" x14ac:dyDescent="0.2"/>
    <row r="1048238" ht="12.75" customHeight="1" x14ac:dyDescent="0.2"/>
    <row r="1048239" ht="12.75" customHeight="1" x14ac:dyDescent="0.2"/>
    <row r="1048240" ht="12.75" customHeight="1" x14ac:dyDescent="0.2"/>
    <row r="1048241" ht="12.75" customHeight="1" x14ac:dyDescent="0.2"/>
    <row r="1048242" ht="12.75" customHeight="1" x14ac:dyDescent="0.2"/>
    <row r="1048243" ht="12.75" customHeight="1" x14ac:dyDescent="0.2"/>
    <row r="1048244" ht="12.75" customHeight="1" x14ac:dyDescent="0.2"/>
    <row r="1048245" ht="12.75" customHeight="1" x14ac:dyDescent="0.2"/>
    <row r="1048246" ht="12.75" customHeight="1" x14ac:dyDescent="0.2"/>
    <row r="1048247" ht="12.75" customHeight="1" x14ac:dyDescent="0.2"/>
    <row r="1048248" ht="12.75" customHeight="1" x14ac:dyDescent="0.2"/>
    <row r="1048249" ht="12.75" customHeight="1" x14ac:dyDescent="0.2"/>
    <row r="1048250" ht="12.75" customHeight="1" x14ac:dyDescent="0.2"/>
    <row r="1048251" ht="12.75" customHeight="1" x14ac:dyDescent="0.2"/>
    <row r="1048252" ht="12.75" customHeight="1" x14ac:dyDescent="0.2"/>
    <row r="1048253" ht="12.75" customHeight="1" x14ac:dyDescent="0.2"/>
    <row r="1048254" ht="12.75" customHeight="1" x14ac:dyDescent="0.2"/>
    <row r="1048255" ht="12.75" customHeight="1" x14ac:dyDescent="0.2"/>
    <row r="1048256" ht="12.75" customHeight="1" x14ac:dyDescent="0.2"/>
    <row r="1048257" ht="12.75" customHeight="1" x14ac:dyDescent="0.2"/>
    <row r="1048258" ht="12.75" customHeight="1" x14ac:dyDescent="0.2"/>
    <row r="1048259" ht="12.75" customHeight="1" x14ac:dyDescent="0.2"/>
    <row r="1048260" ht="12.75" customHeight="1" x14ac:dyDescent="0.2"/>
    <row r="1048261" ht="12.75" customHeight="1" x14ac:dyDescent="0.2"/>
    <row r="1048262" ht="12.75" customHeight="1" x14ac:dyDescent="0.2"/>
    <row r="1048263" ht="12.75" customHeight="1" x14ac:dyDescent="0.2"/>
    <row r="1048264" ht="12.75" customHeight="1" x14ac:dyDescent="0.2"/>
    <row r="1048265" ht="12.75" customHeight="1" x14ac:dyDescent="0.2"/>
    <row r="1048266" ht="12.75" customHeight="1" x14ac:dyDescent="0.2"/>
    <row r="1048267" ht="12.75" customHeight="1" x14ac:dyDescent="0.2"/>
    <row r="1048268" ht="12.75" customHeight="1" x14ac:dyDescent="0.2"/>
    <row r="1048269" ht="12.75" customHeight="1" x14ac:dyDescent="0.2"/>
    <row r="1048270" ht="12.75" customHeight="1" x14ac:dyDescent="0.2"/>
    <row r="1048271" ht="12.75" customHeight="1" x14ac:dyDescent="0.2"/>
    <row r="1048272" ht="12.75" customHeight="1" x14ac:dyDescent="0.2"/>
    <row r="1048273" ht="12.75" customHeight="1" x14ac:dyDescent="0.2"/>
    <row r="1048274" ht="12.75" customHeight="1" x14ac:dyDescent="0.2"/>
    <row r="1048275" ht="12.75" customHeight="1" x14ac:dyDescent="0.2"/>
    <row r="1048276" ht="12.75" customHeight="1" x14ac:dyDescent="0.2"/>
    <row r="1048277" ht="12.75" customHeight="1" x14ac:dyDescent="0.2"/>
    <row r="1048278" ht="12.75" customHeight="1" x14ac:dyDescent="0.2"/>
    <row r="1048279" ht="12.75" customHeight="1" x14ac:dyDescent="0.2"/>
    <row r="1048280" ht="12.75" customHeight="1" x14ac:dyDescent="0.2"/>
    <row r="1048281" ht="12.75" customHeight="1" x14ac:dyDescent="0.2"/>
    <row r="1048282" ht="12.75" customHeight="1" x14ac:dyDescent="0.2"/>
    <row r="1048283" ht="12.75" customHeight="1" x14ac:dyDescent="0.2"/>
    <row r="1048284" ht="12.75" customHeight="1" x14ac:dyDescent="0.2"/>
    <row r="1048285" ht="12.75" customHeight="1" x14ac:dyDescent="0.2"/>
    <row r="1048286" ht="12.75" customHeight="1" x14ac:dyDescent="0.2"/>
    <row r="1048287" ht="12.75" customHeight="1" x14ac:dyDescent="0.2"/>
    <row r="1048288" ht="12.75" customHeight="1" x14ac:dyDescent="0.2"/>
    <row r="1048289" ht="12.75" customHeight="1" x14ac:dyDescent="0.2"/>
    <row r="1048290" ht="12.75" customHeight="1" x14ac:dyDescent="0.2"/>
    <row r="1048291" ht="12.75" customHeight="1" x14ac:dyDescent="0.2"/>
    <row r="1048292" ht="12.75" customHeight="1" x14ac:dyDescent="0.2"/>
    <row r="1048293" ht="12.75" customHeight="1" x14ac:dyDescent="0.2"/>
    <row r="1048294" ht="12.75" customHeight="1" x14ac:dyDescent="0.2"/>
    <row r="1048295" ht="12.75" customHeight="1" x14ac:dyDescent="0.2"/>
    <row r="1048296" ht="12.75" customHeight="1" x14ac:dyDescent="0.2"/>
    <row r="1048297" ht="12.75" customHeight="1" x14ac:dyDescent="0.2"/>
    <row r="1048298" ht="12.75" customHeight="1" x14ac:dyDescent="0.2"/>
    <row r="1048299" ht="12.75" customHeight="1" x14ac:dyDescent="0.2"/>
    <row r="1048300" ht="12.75" customHeight="1" x14ac:dyDescent="0.2"/>
    <row r="1048301" ht="12.75" customHeight="1" x14ac:dyDescent="0.2"/>
    <row r="1048302" ht="12.75" customHeight="1" x14ac:dyDescent="0.2"/>
    <row r="1048303" ht="12.75" customHeight="1" x14ac:dyDescent="0.2"/>
    <row r="1048304" ht="12.75" customHeight="1" x14ac:dyDescent="0.2"/>
    <row r="1048305" ht="12.75" customHeight="1" x14ac:dyDescent="0.2"/>
    <row r="1048306" ht="12.75" customHeight="1" x14ac:dyDescent="0.2"/>
    <row r="1048307" ht="12.75" customHeight="1" x14ac:dyDescent="0.2"/>
    <row r="1048308" ht="12.75" customHeight="1" x14ac:dyDescent="0.2"/>
    <row r="1048309" ht="12.75" customHeight="1" x14ac:dyDescent="0.2"/>
    <row r="1048310" ht="12.75" customHeight="1" x14ac:dyDescent="0.2"/>
    <row r="1048311" ht="12.75" customHeight="1" x14ac:dyDescent="0.2"/>
    <row r="1048312" ht="12.75" customHeight="1" x14ac:dyDescent="0.2"/>
    <row r="1048313" ht="12.75" customHeight="1" x14ac:dyDescent="0.2"/>
    <row r="1048314" ht="12.75" customHeight="1" x14ac:dyDescent="0.2"/>
    <row r="1048315" ht="12.75" customHeight="1" x14ac:dyDescent="0.2"/>
    <row r="1048316" ht="12.75" customHeight="1" x14ac:dyDescent="0.2"/>
    <row r="1048317" ht="12.75" customHeight="1" x14ac:dyDescent="0.2"/>
    <row r="1048318" ht="12.75" customHeight="1" x14ac:dyDescent="0.2"/>
    <row r="1048319" ht="12.75" customHeight="1" x14ac:dyDescent="0.2"/>
    <row r="1048320" ht="12.75" customHeight="1" x14ac:dyDescent="0.2"/>
    <row r="1048321" ht="12.75" customHeight="1" x14ac:dyDescent="0.2"/>
    <row r="1048322" ht="12.75" customHeight="1" x14ac:dyDescent="0.2"/>
    <row r="1048323" ht="12.75" customHeight="1" x14ac:dyDescent="0.2"/>
    <row r="1048324" ht="12.75" customHeight="1" x14ac:dyDescent="0.2"/>
    <row r="1048325" ht="12.75" customHeight="1" x14ac:dyDescent="0.2"/>
    <row r="1048326" ht="12.75" customHeight="1" x14ac:dyDescent="0.2"/>
    <row r="1048327" ht="12.75" customHeight="1" x14ac:dyDescent="0.2"/>
    <row r="1048328" ht="12.75" customHeight="1" x14ac:dyDescent="0.2"/>
    <row r="1048329" ht="12.75" customHeight="1" x14ac:dyDescent="0.2"/>
    <row r="1048330" ht="12.75" customHeight="1" x14ac:dyDescent="0.2"/>
    <row r="1048331" ht="12.75" customHeight="1" x14ac:dyDescent="0.2"/>
    <row r="1048332" ht="12.75" customHeight="1" x14ac:dyDescent="0.2"/>
    <row r="1048333" ht="12.75" customHeight="1" x14ac:dyDescent="0.2"/>
    <row r="1048334" ht="12.75" customHeight="1" x14ac:dyDescent="0.2"/>
    <row r="1048335" ht="12.75" customHeight="1" x14ac:dyDescent="0.2"/>
    <row r="1048336" ht="12.75" customHeight="1" x14ac:dyDescent="0.2"/>
    <row r="1048337" ht="12.75" customHeight="1" x14ac:dyDescent="0.2"/>
    <row r="1048338" ht="12.75" customHeight="1" x14ac:dyDescent="0.2"/>
    <row r="1048339" ht="12.75" customHeight="1" x14ac:dyDescent="0.2"/>
    <row r="1048340" ht="12.75" customHeight="1" x14ac:dyDescent="0.2"/>
    <row r="1048341" ht="12.75" customHeight="1" x14ac:dyDescent="0.2"/>
    <row r="1048342" ht="12.75" customHeight="1" x14ac:dyDescent="0.2"/>
    <row r="1048343" ht="12.75" customHeight="1" x14ac:dyDescent="0.2"/>
    <row r="1048344" ht="12.75" customHeight="1" x14ac:dyDescent="0.2"/>
    <row r="1048345" ht="12.75" customHeight="1" x14ac:dyDescent="0.2"/>
    <row r="1048346" ht="12.75" customHeight="1" x14ac:dyDescent="0.2"/>
    <row r="1048347" ht="12.75" customHeight="1" x14ac:dyDescent="0.2"/>
    <row r="1048348" ht="12.75" customHeight="1" x14ac:dyDescent="0.2"/>
    <row r="1048349" ht="12.75" customHeight="1" x14ac:dyDescent="0.2"/>
    <row r="1048350" ht="12.75" customHeight="1" x14ac:dyDescent="0.2"/>
    <row r="1048351" ht="12.75" customHeight="1" x14ac:dyDescent="0.2"/>
    <row r="1048352" ht="12.75" customHeight="1" x14ac:dyDescent="0.2"/>
    <row r="1048353" ht="12.75" customHeight="1" x14ac:dyDescent="0.2"/>
    <row r="1048354" ht="12.75" customHeight="1" x14ac:dyDescent="0.2"/>
    <row r="1048355" ht="12.75" customHeight="1" x14ac:dyDescent="0.2"/>
    <row r="1048356" ht="12.75" customHeight="1" x14ac:dyDescent="0.2"/>
    <row r="1048357" ht="12.75" customHeight="1" x14ac:dyDescent="0.2"/>
    <row r="1048358" ht="12.75" customHeight="1" x14ac:dyDescent="0.2"/>
    <row r="1048359" ht="12.75" customHeight="1" x14ac:dyDescent="0.2"/>
    <row r="1048360" ht="12.75" customHeight="1" x14ac:dyDescent="0.2"/>
    <row r="1048361" ht="12.75" customHeight="1" x14ac:dyDescent="0.2"/>
    <row r="1048362" ht="12.75" customHeight="1" x14ac:dyDescent="0.2"/>
    <row r="1048363" ht="12.75" customHeight="1" x14ac:dyDescent="0.2"/>
    <row r="1048364" ht="12.75" customHeight="1" x14ac:dyDescent="0.2"/>
    <row r="1048365" ht="12.75" customHeight="1" x14ac:dyDescent="0.2"/>
    <row r="1048366" ht="12.75" customHeight="1" x14ac:dyDescent="0.2"/>
    <row r="1048367" ht="12.75" customHeight="1" x14ac:dyDescent="0.2"/>
    <row r="1048368" ht="12.75" customHeight="1" x14ac:dyDescent="0.2"/>
    <row r="1048369" ht="12.75" customHeight="1" x14ac:dyDescent="0.2"/>
    <row r="1048370" ht="12.75" customHeight="1" x14ac:dyDescent="0.2"/>
    <row r="1048371" ht="12.75" customHeight="1" x14ac:dyDescent="0.2"/>
    <row r="1048372" ht="12.75" customHeight="1" x14ac:dyDescent="0.2"/>
    <row r="1048373" ht="12.75" customHeight="1" x14ac:dyDescent="0.2"/>
    <row r="1048374" ht="12.75" customHeight="1" x14ac:dyDescent="0.2"/>
    <row r="1048375" ht="12.75" customHeight="1" x14ac:dyDescent="0.2"/>
    <row r="1048376" ht="12.75" customHeight="1" x14ac:dyDescent="0.2"/>
    <row r="1048377" ht="12.75" customHeight="1" x14ac:dyDescent="0.2"/>
    <row r="1048378" ht="12.75" customHeight="1" x14ac:dyDescent="0.2"/>
    <row r="1048379" ht="12.75" customHeight="1" x14ac:dyDescent="0.2"/>
    <row r="1048380" ht="12.75" customHeight="1" x14ac:dyDescent="0.2"/>
    <row r="1048381" ht="12.75" customHeight="1" x14ac:dyDescent="0.2"/>
    <row r="1048382" ht="12.75" customHeight="1" x14ac:dyDescent="0.2"/>
    <row r="1048383" ht="12.75" customHeight="1" x14ac:dyDescent="0.2"/>
    <row r="1048384" ht="12.75" customHeight="1" x14ac:dyDescent="0.2"/>
    <row r="1048385" ht="12.75" customHeight="1" x14ac:dyDescent="0.2"/>
    <row r="1048386" ht="12.75" customHeight="1" x14ac:dyDescent="0.2"/>
    <row r="1048387" ht="12.75" customHeight="1" x14ac:dyDescent="0.2"/>
    <row r="1048388" ht="12.75" customHeight="1" x14ac:dyDescent="0.2"/>
    <row r="1048389" ht="12.75" customHeight="1" x14ac:dyDescent="0.2"/>
    <row r="1048390" ht="12.75" customHeight="1" x14ac:dyDescent="0.2"/>
    <row r="1048391" ht="12.75" customHeight="1" x14ac:dyDescent="0.2"/>
    <row r="1048392" ht="12.75" customHeight="1" x14ac:dyDescent="0.2"/>
    <row r="1048393" ht="12.75" customHeight="1" x14ac:dyDescent="0.2"/>
    <row r="1048394" ht="12.75" customHeight="1" x14ac:dyDescent="0.2"/>
    <row r="1048395" ht="12.75" customHeight="1" x14ac:dyDescent="0.2"/>
    <row r="1048396" ht="12.75" customHeight="1" x14ac:dyDescent="0.2"/>
    <row r="1048397" ht="12.75" customHeight="1" x14ac:dyDescent="0.2"/>
    <row r="1048398" ht="12.75" customHeight="1" x14ac:dyDescent="0.2"/>
    <row r="1048399" ht="12.75" customHeight="1" x14ac:dyDescent="0.2"/>
    <row r="1048400" ht="12.75" customHeight="1" x14ac:dyDescent="0.2"/>
    <row r="1048401" ht="12.75" customHeight="1" x14ac:dyDescent="0.2"/>
    <row r="1048402" ht="12.75" customHeight="1" x14ac:dyDescent="0.2"/>
    <row r="1048403" ht="12.75" customHeight="1" x14ac:dyDescent="0.2"/>
    <row r="1048404" ht="12.75" customHeight="1" x14ac:dyDescent="0.2"/>
    <row r="1048405" ht="12.75" customHeight="1" x14ac:dyDescent="0.2"/>
    <row r="1048406" ht="12.75" customHeight="1" x14ac:dyDescent="0.2"/>
    <row r="1048407" ht="12.75" customHeight="1" x14ac:dyDescent="0.2"/>
    <row r="1048408" ht="12.75" customHeight="1" x14ac:dyDescent="0.2"/>
    <row r="1048409" ht="12.75" customHeight="1" x14ac:dyDescent="0.2"/>
    <row r="1048410" ht="12.75" customHeight="1" x14ac:dyDescent="0.2"/>
    <row r="1048411" ht="12.75" customHeight="1" x14ac:dyDescent="0.2"/>
    <row r="1048412" ht="12.75" customHeight="1" x14ac:dyDescent="0.2"/>
    <row r="1048413" ht="12.75" customHeight="1" x14ac:dyDescent="0.2"/>
    <row r="1048414" ht="12.75" customHeight="1" x14ac:dyDescent="0.2"/>
    <row r="1048415" ht="12.75" customHeight="1" x14ac:dyDescent="0.2"/>
    <row r="1048416" ht="12.75" customHeight="1" x14ac:dyDescent="0.2"/>
    <row r="1048417" ht="12.75" customHeight="1" x14ac:dyDescent="0.2"/>
    <row r="1048418" ht="12.75" customHeight="1" x14ac:dyDescent="0.2"/>
    <row r="1048419" ht="12.75" customHeight="1" x14ac:dyDescent="0.2"/>
    <row r="1048420" ht="12.75" customHeight="1" x14ac:dyDescent="0.2"/>
    <row r="1048421" ht="12.75" customHeight="1" x14ac:dyDescent="0.2"/>
    <row r="1048422" ht="12.75" customHeight="1" x14ac:dyDescent="0.2"/>
    <row r="1048423" ht="12.75" customHeight="1" x14ac:dyDescent="0.2"/>
    <row r="1048424" ht="12.75" customHeight="1" x14ac:dyDescent="0.2"/>
    <row r="1048425" ht="12.75" customHeight="1" x14ac:dyDescent="0.2"/>
    <row r="1048426" ht="12.75" customHeight="1" x14ac:dyDescent="0.2"/>
    <row r="1048427" ht="12.75" customHeight="1" x14ac:dyDescent="0.2"/>
    <row r="1048428" ht="12.75" customHeight="1" x14ac:dyDescent="0.2"/>
    <row r="1048429" ht="12.75" customHeight="1" x14ac:dyDescent="0.2"/>
    <row r="1048430" ht="12.75" customHeight="1" x14ac:dyDescent="0.2"/>
    <row r="1048431" ht="12.75" customHeight="1" x14ac:dyDescent="0.2"/>
    <row r="1048432" ht="12.75" customHeight="1" x14ac:dyDescent="0.2"/>
    <row r="1048433" ht="12.75" customHeight="1" x14ac:dyDescent="0.2"/>
    <row r="1048434" ht="12.75" customHeight="1" x14ac:dyDescent="0.2"/>
    <row r="1048435" ht="12.75" customHeight="1" x14ac:dyDescent="0.2"/>
    <row r="1048436" ht="12.75" customHeight="1" x14ac:dyDescent="0.2"/>
    <row r="1048437" ht="12.75" customHeight="1" x14ac:dyDescent="0.2"/>
    <row r="1048438" ht="12.75" customHeight="1" x14ac:dyDescent="0.2"/>
    <row r="1048439" ht="12.75" customHeight="1" x14ac:dyDescent="0.2"/>
    <row r="1048440" ht="12.75" customHeight="1" x14ac:dyDescent="0.2"/>
    <row r="1048441" ht="12.75" customHeight="1" x14ac:dyDescent="0.2"/>
    <row r="1048442" ht="12.75" customHeight="1" x14ac:dyDescent="0.2"/>
    <row r="1048443" ht="12.75" customHeight="1" x14ac:dyDescent="0.2"/>
    <row r="1048444" ht="12.75" customHeight="1" x14ac:dyDescent="0.2"/>
    <row r="1048445" ht="12.75" customHeight="1" x14ac:dyDescent="0.2"/>
    <row r="1048446" ht="12.75" customHeight="1" x14ac:dyDescent="0.2"/>
    <row r="1048447" ht="12.75" customHeight="1" x14ac:dyDescent="0.2"/>
    <row r="1048448" ht="12.75" customHeight="1" x14ac:dyDescent="0.2"/>
    <row r="1048449" ht="12.75" customHeight="1" x14ac:dyDescent="0.2"/>
    <row r="1048450" ht="12.75" customHeight="1" x14ac:dyDescent="0.2"/>
    <row r="1048451" ht="12.75" customHeight="1" x14ac:dyDescent="0.2"/>
    <row r="1048452" ht="12.75" customHeight="1" x14ac:dyDescent="0.2"/>
    <row r="1048453" ht="12.75" customHeight="1" x14ac:dyDescent="0.2"/>
    <row r="1048454" ht="12.75" customHeight="1" x14ac:dyDescent="0.2"/>
    <row r="1048455" ht="12.75" customHeight="1" x14ac:dyDescent="0.2"/>
    <row r="1048456" ht="12.75" customHeight="1" x14ac:dyDescent="0.2"/>
    <row r="1048457" ht="12.75" customHeight="1" x14ac:dyDescent="0.2"/>
    <row r="1048458" ht="12.75" customHeight="1" x14ac:dyDescent="0.2"/>
    <row r="1048459" ht="12.75" customHeight="1" x14ac:dyDescent="0.2"/>
    <row r="1048460" ht="12.75" customHeight="1" x14ac:dyDescent="0.2"/>
    <row r="1048461" ht="12.75" customHeight="1" x14ac:dyDescent="0.2"/>
    <row r="1048462" ht="12.75" customHeight="1" x14ac:dyDescent="0.2"/>
    <row r="1048463" ht="12.75" customHeight="1" x14ac:dyDescent="0.2"/>
    <row r="1048464" ht="12.75" customHeight="1" x14ac:dyDescent="0.2"/>
    <row r="1048465" ht="12.75" customHeight="1" x14ac:dyDescent="0.2"/>
    <row r="1048466" ht="12.75" customHeight="1" x14ac:dyDescent="0.2"/>
    <row r="1048467" ht="12.75" customHeight="1" x14ac:dyDescent="0.2"/>
    <row r="1048468" ht="12.75" customHeight="1" x14ac:dyDescent="0.2"/>
    <row r="1048469" ht="12.75" customHeight="1" x14ac:dyDescent="0.2"/>
    <row r="1048470" ht="12.75" customHeight="1" x14ac:dyDescent="0.2"/>
    <row r="1048471" ht="12.75" customHeight="1" x14ac:dyDescent="0.2"/>
    <row r="1048472" ht="12.75" customHeight="1" x14ac:dyDescent="0.2"/>
    <row r="1048473" ht="12.75" customHeight="1" x14ac:dyDescent="0.2"/>
    <row r="1048474" ht="12.75" customHeight="1" x14ac:dyDescent="0.2"/>
    <row r="1048475" ht="12.75" customHeight="1" x14ac:dyDescent="0.2"/>
    <row r="1048476" ht="12.75" customHeight="1" x14ac:dyDescent="0.2"/>
    <row r="1048477" ht="12.75" customHeight="1" x14ac:dyDescent="0.2"/>
    <row r="1048478" ht="12.75" customHeight="1" x14ac:dyDescent="0.2"/>
    <row r="1048479" ht="12.75" customHeight="1" x14ac:dyDescent="0.2"/>
    <row r="1048480" ht="12.75" customHeight="1" x14ac:dyDescent="0.2"/>
    <row r="1048481" ht="12.75" customHeight="1" x14ac:dyDescent="0.2"/>
    <row r="1048482" ht="12.75" customHeight="1" x14ac:dyDescent="0.2"/>
    <row r="1048483" ht="12.75" customHeight="1" x14ac:dyDescent="0.2"/>
    <row r="1048484" ht="12.75" customHeight="1" x14ac:dyDescent="0.2"/>
    <row r="1048485" ht="12.75" customHeight="1" x14ac:dyDescent="0.2"/>
    <row r="1048486" ht="12.75" customHeight="1" x14ac:dyDescent="0.2"/>
    <row r="1048487" ht="12.75" customHeight="1" x14ac:dyDescent="0.2"/>
    <row r="1048488" ht="12.75" customHeight="1" x14ac:dyDescent="0.2"/>
    <row r="1048489" ht="12.75" customHeight="1" x14ac:dyDescent="0.2"/>
    <row r="1048490" ht="12.75" customHeight="1" x14ac:dyDescent="0.2"/>
    <row r="1048491" ht="12.75" customHeight="1" x14ac:dyDescent="0.2"/>
    <row r="1048492" ht="12.75" customHeight="1" x14ac:dyDescent="0.2"/>
    <row r="1048493" ht="12.75" customHeight="1" x14ac:dyDescent="0.2"/>
    <row r="1048494" ht="12.75" customHeight="1" x14ac:dyDescent="0.2"/>
    <row r="1048495" ht="12.75" customHeight="1" x14ac:dyDescent="0.2"/>
    <row r="1048496" ht="12.75" customHeight="1" x14ac:dyDescent="0.2"/>
    <row r="1048497" ht="12.75" customHeight="1" x14ac:dyDescent="0.2"/>
    <row r="1048498" ht="12.75" customHeight="1" x14ac:dyDescent="0.2"/>
    <row r="1048499" ht="12.75" customHeight="1" x14ac:dyDescent="0.2"/>
    <row r="1048500" ht="12.75" customHeight="1" x14ac:dyDescent="0.2"/>
    <row r="1048501" ht="12.75" customHeight="1" x14ac:dyDescent="0.2"/>
    <row r="1048502" ht="12.75" customHeight="1" x14ac:dyDescent="0.2"/>
    <row r="1048503" ht="12.75" customHeight="1" x14ac:dyDescent="0.2"/>
    <row r="1048504" ht="12.75" customHeight="1" x14ac:dyDescent="0.2"/>
    <row r="1048505" ht="12.75" customHeight="1" x14ac:dyDescent="0.2"/>
    <row r="1048506" ht="12.75" customHeight="1" x14ac:dyDescent="0.2"/>
    <row r="1048507" ht="12.75" customHeight="1" x14ac:dyDescent="0.2"/>
    <row r="1048508" ht="12.75" customHeight="1" x14ac:dyDescent="0.2"/>
    <row r="1048509" ht="12.75" customHeight="1" x14ac:dyDescent="0.2"/>
    <row r="1048510" ht="12.75" customHeight="1" x14ac:dyDescent="0.2"/>
    <row r="1048511" ht="12.75" customHeight="1" x14ac:dyDescent="0.2"/>
    <row r="1048512" ht="12.75" customHeight="1" x14ac:dyDescent="0.2"/>
    <row r="1048513" ht="12.75" customHeight="1" x14ac:dyDescent="0.2"/>
    <row r="1048514" ht="12.75" customHeight="1" x14ac:dyDescent="0.2"/>
    <row r="1048515" ht="12.75" customHeight="1" x14ac:dyDescent="0.2"/>
    <row r="1048516" ht="12.75" customHeight="1" x14ac:dyDescent="0.2"/>
    <row r="1048517" ht="12.75" customHeight="1" x14ac:dyDescent="0.2"/>
    <row r="1048518" ht="12.75" customHeight="1" x14ac:dyDescent="0.2"/>
    <row r="1048519" ht="12.75" customHeight="1" x14ac:dyDescent="0.2"/>
    <row r="1048520" ht="12.75" customHeight="1" x14ac:dyDescent="0.2"/>
    <row r="1048521" ht="12.75" customHeight="1" x14ac:dyDescent="0.2"/>
    <row r="1048522" ht="12.75" customHeight="1" x14ac:dyDescent="0.2"/>
    <row r="1048523" ht="12.75" customHeight="1" x14ac:dyDescent="0.2"/>
    <row r="1048524" ht="12.75" customHeight="1" x14ac:dyDescent="0.2"/>
  </sheetData>
  <mergeCells count="8">
    <mergeCell ref="I5:L5"/>
    <mergeCell ref="A21:A22"/>
    <mergeCell ref="A31:A45"/>
    <mergeCell ref="C1:L1"/>
    <mergeCell ref="C2:L2"/>
    <mergeCell ref="C3:L3"/>
    <mergeCell ref="F4:H4"/>
    <mergeCell ref="I4:L4"/>
  </mergeCells>
  <printOptions horizontalCentered="1" gridLines="1"/>
  <pageMargins left="0.7" right="0.7" top="0.75" bottom="0.75" header="0.51180555555555496" footer="0.51180555555555496"/>
  <pageSetup paperSize="9" scale="42" firstPageNumber="0" fitToHeight="0" pageOrder="overThenDown"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
  <sheetViews>
    <sheetView topLeftCell="E11" zoomScaleNormal="100" workbookViewId="0">
      <selection activeCell="R10" sqref="R10"/>
    </sheetView>
  </sheetViews>
  <sheetFormatPr defaultRowHeight="12.75" x14ac:dyDescent="0.2"/>
  <cols>
    <col min="1" max="1" width="11.5703125"/>
    <col min="2" max="2" width="49.85546875" customWidth="1"/>
    <col min="3" max="18" width="11.5703125"/>
    <col min="19" max="19" width="21.140625" customWidth="1"/>
    <col min="20" max="1025" width="11.5703125"/>
  </cols>
  <sheetData>
    <row r="1" spans="1:19" x14ac:dyDescent="0.2">
      <c r="A1" s="21"/>
      <c r="B1" s="21"/>
    </row>
    <row r="2" spans="1:19" ht="14.25" x14ac:dyDescent="0.2">
      <c r="A2" s="5"/>
      <c r="B2" s="69" t="s">
        <v>0</v>
      </c>
      <c r="C2" s="69"/>
      <c r="D2" s="69"/>
      <c r="E2" s="69"/>
      <c r="F2" s="69"/>
      <c r="G2" s="69"/>
      <c r="H2" s="69"/>
      <c r="I2" s="69"/>
      <c r="J2" s="69"/>
      <c r="K2" s="69"/>
      <c r="L2" s="69"/>
      <c r="M2" s="69"/>
      <c r="N2" s="69"/>
      <c r="O2" s="69"/>
      <c r="P2" s="69"/>
      <c r="Q2" s="69"/>
      <c r="R2" s="69"/>
      <c r="S2" s="69"/>
    </row>
    <row r="3" spans="1:19" ht="14.25" x14ac:dyDescent="0.2">
      <c r="A3" s="5"/>
      <c r="B3" s="69" t="s">
        <v>1</v>
      </c>
      <c r="C3" s="69"/>
      <c r="D3" s="69"/>
      <c r="E3" s="69"/>
      <c r="F3" s="69"/>
      <c r="G3" s="69"/>
      <c r="H3" s="69"/>
      <c r="I3" s="69"/>
      <c r="J3" s="69"/>
      <c r="K3" s="69"/>
      <c r="L3" s="69"/>
      <c r="M3" s="69"/>
      <c r="N3" s="69"/>
      <c r="O3" s="69"/>
      <c r="P3" s="69"/>
      <c r="Q3" s="69"/>
      <c r="R3" s="69"/>
      <c r="S3" s="69"/>
    </row>
    <row r="4" spans="1:19" ht="14.25" x14ac:dyDescent="0.2">
      <c r="A4" s="5"/>
      <c r="B4" s="69" t="s">
        <v>2</v>
      </c>
      <c r="C4" s="69"/>
      <c r="D4" s="69"/>
      <c r="E4" s="69"/>
      <c r="F4" s="69"/>
      <c r="G4" s="69"/>
      <c r="H4" s="69"/>
      <c r="I4" s="69"/>
      <c r="J4" s="69"/>
      <c r="K4" s="69"/>
      <c r="L4" s="69"/>
      <c r="M4" s="69"/>
      <c r="N4" s="69"/>
      <c r="O4" s="69"/>
      <c r="P4" s="69"/>
      <c r="Q4" s="69"/>
      <c r="R4" s="69"/>
      <c r="S4" s="69"/>
    </row>
    <row r="5" spans="1:19" ht="14.25" x14ac:dyDescent="0.2">
      <c r="A5" s="5"/>
      <c r="B5" s="7"/>
      <c r="E5" s="67" t="s">
        <v>3</v>
      </c>
      <c r="F5" s="67"/>
      <c r="G5" s="67"/>
      <c r="H5" s="68" t="s">
        <v>4</v>
      </c>
      <c r="I5" s="68"/>
      <c r="J5" s="68"/>
      <c r="K5" s="68"/>
      <c r="L5" s="68"/>
      <c r="M5" s="68"/>
      <c r="N5" s="68"/>
      <c r="O5" s="68"/>
      <c r="P5" s="68" t="s">
        <v>5</v>
      </c>
      <c r="Q5" s="68"/>
      <c r="R5" s="68"/>
      <c r="S5" s="68"/>
    </row>
    <row r="6" spans="1:19" ht="22.5" x14ac:dyDescent="0.2">
      <c r="A6" s="5"/>
      <c r="B6" s="7"/>
      <c r="E6" s="25" t="s">
        <v>6</v>
      </c>
      <c r="F6" s="25" t="s">
        <v>7</v>
      </c>
      <c r="G6" s="25" t="s">
        <v>8</v>
      </c>
      <c r="H6" s="70" t="s">
        <v>9</v>
      </c>
      <c r="I6" s="70"/>
      <c r="J6" s="70" t="s">
        <v>10</v>
      </c>
      <c r="K6" s="70"/>
      <c r="L6" s="71" t="s">
        <v>11</v>
      </c>
      <c r="M6" s="71"/>
      <c r="N6" s="71" t="s">
        <v>12</v>
      </c>
      <c r="O6" s="71"/>
      <c r="P6" s="62" t="s">
        <v>13</v>
      </c>
      <c r="Q6" s="62"/>
      <c r="R6" s="62"/>
      <c r="S6" s="62"/>
    </row>
    <row r="7" spans="1:19" ht="33.75" x14ac:dyDescent="0.2">
      <c r="A7" s="9" t="s">
        <v>14</v>
      </c>
      <c r="B7" s="10" t="s">
        <v>15</v>
      </c>
      <c r="C7" s="9" t="s">
        <v>16</v>
      </c>
      <c r="D7" s="9" t="s">
        <v>17</v>
      </c>
      <c r="E7" s="25" t="s">
        <v>18</v>
      </c>
      <c r="F7" s="25" t="s">
        <v>19</v>
      </c>
      <c r="G7" s="25" t="s">
        <v>19</v>
      </c>
      <c r="H7" s="25" t="s">
        <v>20</v>
      </c>
      <c r="I7" s="25" t="s">
        <v>19</v>
      </c>
      <c r="J7" s="25" t="s">
        <v>20</v>
      </c>
      <c r="K7" s="25" t="s">
        <v>19</v>
      </c>
      <c r="L7" s="24" t="s">
        <v>20</v>
      </c>
      <c r="M7" s="24" t="s">
        <v>19</v>
      </c>
      <c r="N7" s="25" t="s">
        <v>20</v>
      </c>
      <c r="O7" s="25" t="s">
        <v>19</v>
      </c>
      <c r="P7" s="25" t="s">
        <v>21</v>
      </c>
      <c r="Q7" s="25" t="s">
        <v>22</v>
      </c>
      <c r="R7" s="25" t="s">
        <v>23</v>
      </c>
      <c r="S7" s="25" t="s">
        <v>24</v>
      </c>
    </row>
    <row r="8" spans="1:19" ht="240" x14ac:dyDescent="0.2">
      <c r="A8" s="38" t="s">
        <v>32</v>
      </c>
      <c r="B8" s="39" t="s">
        <v>31</v>
      </c>
      <c r="C8" s="38">
        <v>435161</v>
      </c>
      <c r="D8" s="38" t="s">
        <v>25</v>
      </c>
      <c r="E8" s="37">
        <v>2</v>
      </c>
      <c r="F8" s="37">
        <v>12</v>
      </c>
      <c r="G8" s="37">
        <v>0</v>
      </c>
      <c r="H8" s="36">
        <v>4</v>
      </c>
      <c r="I8" s="36">
        <v>8</v>
      </c>
      <c r="J8" s="35"/>
      <c r="K8" s="35"/>
      <c r="L8" s="33"/>
      <c r="M8" s="33"/>
      <c r="N8" s="34">
        <v>6</v>
      </c>
      <c r="O8" s="34">
        <v>13</v>
      </c>
      <c r="P8" s="33">
        <f>E8+H8+J8+L8+N8</f>
        <v>12</v>
      </c>
      <c r="Q8" s="33">
        <f>F8+G8+I8+K8+M8+O8</f>
        <v>33</v>
      </c>
      <c r="R8" s="33" t="s">
        <v>30</v>
      </c>
      <c r="S8" s="32">
        <f>R8*Q8</f>
        <v>73727.28</v>
      </c>
    </row>
    <row r="9" spans="1:19" ht="228" x14ac:dyDescent="0.2">
      <c r="A9" s="38" t="s">
        <v>33</v>
      </c>
      <c r="B9" s="39" t="s">
        <v>29</v>
      </c>
      <c r="C9" s="38">
        <v>362433</v>
      </c>
      <c r="D9" s="38" t="s">
        <v>25</v>
      </c>
      <c r="E9" s="37">
        <v>2</v>
      </c>
      <c r="F9" s="37">
        <v>34</v>
      </c>
      <c r="G9" s="37">
        <v>0</v>
      </c>
      <c r="H9" s="36">
        <v>6</v>
      </c>
      <c r="I9" s="36">
        <v>12</v>
      </c>
      <c r="J9" s="35"/>
      <c r="K9" s="35"/>
      <c r="L9" s="33"/>
      <c r="M9" s="33"/>
      <c r="N9" s="34">
        <v>8</v>
      </c>
      <c r="O9" s="34">
        <v>17</v>
      </c>
      <c r="P9" s="33">
        <f>E9+H9+J9+L9+N9</f>
        <v>16</v>
      </c>
      <c r="Q9" s="33">
        <f>F9+G9+I9+K9+M9+O9</f>
        <v>63</v>
      </c>
      <c r="R9" s="33" t="s">
        <v>28</v>
      </c>
      <c r="S9" s="32">
        <f>R9*Q9</f>
        <v>78278.13</v>
      </c>
    </row>
    <row r="10" spans="1:19" ht="228" x14ac:dyDescent="0.2">
      <c r="A10" s="30" t="s">
        <v>34</v>
      </c>
      <c r="B10" s="31" t="s">
        <v>27</v>
      </c>
      <c r="C10" s="30">
        <v>362433</v>
      </c>
      <c r="D10" s="30" t="s">
        <v>25</v>
      </c>
      <c r="E10" s="29">
        <v>2</v>
      </c>
      <c r="F10" s="29">
        <v>34</v>
      </c>
      <c r="G10" s="29">
        <v>0</v>
      </c>
      <c r="H10" s="28"/>
      <c r="I10" s="28"/>
      <c r="J10" s="28"/>
      <c r="K10" s="28"/>
      <c r="L10" s="27"/>
      <c r="M10" s="27"/>
      <c r="N10" s="27"/>
      <c r="O10" s="27"/>
      <c r="P10" s="27">
        <f>E10+H10+J10+L10+N10</f>
        <v>2</v>
      </c>
      <c r="Q10" s="27">
        <f>F10+G10+I10+K10+M10+O10</f>
        <v>34</v>
      </c>
      <c r="R10" s="27" t="s">
        <v>26</v>
      </c>
      <c r="S10" s="26">
        <f>R10*Q10</f>
        <v>51560.32</v>
      </c>
    </row>
  </sheetData>
  <mergeCells count="11">
    <mergeCell ref="H6:I6"/>
    <mergeCell ref="J6:K6"/>
    <mergeCell ref="L6:M6"/>
    <mergeCell ref="N6:O6"/>
    <mergeCell ref="P6:S6"/>
    <mergeCell ref="B2:S2"/>
    <mergeCell ref="B3:S3"/>
    <mergeCell ref="B4:S4"/>
    <mergeCell ref="E5:G5"/>
    <mergeCell ref="H5:O5"/>
    <mergeCell ref="P5:S5"/>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34</TotalTime>
  <Application>Microsoft Excel</Application>
  <DocSecurity>0</DocSecurity>
  <ScaleCrop>false</ScaleCrop>
  <HeadingPairs>
    <vt:vector size="2" baseType="variant">
      <vt:variant>
        <vt:lpstr>Planilhas</vt:lpstr>
      </vt:variant>
      <vt:variant>
        <vt:i4>2</vt:i4>
      </vt:variant>
    </vt:vector>
  </HeadingPairs>
  <TitlesOfParts>
    <vt:vector size="2" baseType="lpstr">
      <vt:lpstr>ANEXO I-A VERSÃO FINAL</vt:lpstr>
      <vt:lpstr>ITENS EXCLUÍDOS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dc:creator>
  <dc:description/>
  <cp:lastModifiedBy>Fernanda Nogueira Leite</cp:lastModifiedBy>
  <cp:revision>10</cp:revision>
  <cp:lastPrinted>2020-10-22T15:46:55Z</cp:lastPrinted>
  <dcterms:created xsi:type="dcterms:W3CDTF">2020-07-14T18:50:02Z</dcterms:created>
  <dcterms:modified xsi:type="dcterms:W3CDTF">2020-10-22T15:47:43Z</dcterms:modified>
  <dc:language>pt-BR</dc:language>
</cp:coreProperties>
</file>